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9015"/>
  </bookViews>
  <sheets>
    <sheet name="Loppupisteet" sheetId="11" r:id="rId1"/>
    <sheet name="Kisa 1" sheetId="4" r:id="rId2"/>
    <sheet name="Kisa 2" sheetId="3" r:id="rId3"/>
    <sheet name="Kisa 3" sheetId="5" r:id="rId4"/>
    <sheet name="Kisa  4" sheetId="6" r:id="rId5"/>
    <sheet name="yhteenveto laskenta" sheetId="7" r:id="rId6"/>
    <sheet name="TULOS" sheetId="8" r:id="rId7"/>
    <sheet name=".." sheetId="10" r:id="rId8"/>
    <sheet name="...." sheetId="9" r:id="rId9"/>
  </sheets>
  <definedNames>
    <definedName name="_xlnm._FilterDatabase" localSheetId="5" hidden="1">'yhteenveto laskenta'!$A$1:$M$318</definedName>
  </definedNames>
  <calcPr calcId="125725"/>
</workbook>
</file>

<file path=xl/calcChain.xml><?xml version="1.0" encoding="utf-8"?>
<calcChain xmlns="http://schemas.openxmlformats.org/spreadsheetml/2006/main">
  <c r="M191" i="6"/>
  <c r="K191"/>
  <c r="E98" i="9"/>
  <c r="I98" s="1"/>
  <c r="E319"/>
  <c r="J319" s="1"/>
  <c r="E81"/>
  <c r="I81" s="1"/>
  <c r="E33"/>
  <c r="J33" s="1"/>
  <c r="E268"/>
  <c r="I268" s="1"/>
  <c r="E238"/>
  <c r="J238" s="1"/>
  <c r="E318"/>
  <c r="H318" s="1"/>
  <c r="E131"/>
  <c r="J131" s="1"/>
  <c r="E135"/>
  <c r="J135" s="1"/>
  <c r="E317"/>
  <c r="H317" s="1"/>
  <c r="E316"/>
  <c r="J316" s="1"/>
  <c r="E197"/>
  <c r="J197" s="1"/>
  <c r="E267"/>
  <c r="H267" s="1"/>
  <c r="E237"/>
  <c r="J237" s="1"/>
  <c r="E130"/>
  <c r="H130" s="1"/>
  <c r="E212"/>
  <c r="H212" s="1"/>
  <c r="E315"/>
  <c r="J315" s="1"/>
  <c r="E314"/>
  <c r="H314" s="1"/>
  <c r="E66"/>
  <c r="H66" s="1"/>
  <c r="G80"/>
  <c r="E80"/>
  <c r="J80" s="1"/>
  <c r="E24"/>
  <c r="H24" s="1"/>
  <c r="E164"/>
  <c r="J164" s="1"/>
  <c r="E191"/>
  <c r="H191" s="1"/>
  <c r="E211"/>
  <c r="H211" s="1"/>
  <c r="E236"/>
  <c r="J236" s="1"/>
  <c r="E235"/>
  <c r="H235" s="1"/>
  <c r="E313"/>
  <c r="J313" s="1"/>
  <c r="E40"/>
  <c r="H40" s="1"/>
  <c r="E312"/>
  <c r="J312" s="1"/>
  <c r="E234"/>
  <c r="H234" s="1"/>
  <c r="E311"/>
  <c r="J311" s="1"/>
  <c r="E146"/>
  <c r="J146" s="1"/>
  <c r="E149"/>
  <c r="J149" s="1"/>
  <c r="E167"/>
  <c r="H167" s="1"/>
  <c r="E310"/>
  <c r="J310" s="1"/>
  <c r="E45"/>
  <c r="H45" s="1"/>
  <c r="E309"/>
  <c r="J309" s="1"/>
  <c r="E17"/>
  <c r="H17" s="1"/>
  <c r="E19"/>
  <c r="H19" s="1"/>
  <c r="E129"/>
  <c r="J129" s="1"/>
  <c r="E308"/>
  <c r="H308" s="1"/>
  <c r="E143"/>
  <c r="H143" s="1"/>
  <c r="E158"/>
  <c r="H158" s="1"/>
  <c r="E65"/>
  <c r="H65" s="1"/>
  <c r="E36"/>
  <c r="H36" s="1"/>
  <c r="G128"/>
  <c r="E128"/>
  <c r="J128" s="1"/>
  <c r="E48"/>
  <c r="H48" s="1"/>
  <c r="E25"/>
  <c r="J25" s="1"/>
  <c r="E127"/>
  <c r="G79"/>
  <c r="E79"/>
  <c r="J79" s="1"/>
  <c r="E21"/>
  <c r="J21" s="1"/>
  <c r="E64"/>
  <c r="J64" s="1"/>
  <c r="E20"/>
  <c r="J20" s="1"/>
  <c r="E151"/>
  <c r="J151" s="1"/>
  <c r="E233"/>
  <c r="E232"/>
  <c r="J232" s="1"/>
  <c r="E3"/>
  <c r="J3" s="1"/>
  <c r="E126"/>
  <c r="H126" s="1"/>
  <c r="G125"/>
  <c r="E125"/>
  <c r="J125" s="1"/>
  <c r="E172"/>
  <c r="H172" s="1"/>
  <c r="H5"/>
  <c r="E5"/>
  <c r="H63"/>
  <c r="E63"/>
  <c r="E78"/>
  <c r="J78" s="1"/>
  <c r="E307"/>
  <c r="H307" s="1"/>
  <c r="E306"/>
  <c r="J306" s="1"/>
  <c r="E266"/>
  <c r="H266" s="1"/>
  <c r="E305"/>
  <c r="J305" s="1"/>
  <c r="E124"/>
  <c r="H124" s="1"/>
  <c r="G23"/>
  <c r="E23"/>
  <c r="J23" s="1"/>
  <c r="H9"/>
  <c r="E9"/>
  <c r="E51"/>
  <c r="J51" s="1"/>
  <c r="E265"/>
  <c r="H265" s="1"/>
  <c r="E137"/>
  <c r="H137" s="1"/>
  <c r="E304"/>
  <c r="J304" s="1"/>
  <c r="E303"/>
  <c r="H303" s="1"/>
  <c r="E57"/>
  <c r="J57" s="1"/>
  <c r="G8"/>
  <c r="E8"/>
  <c r="J8" s="1"/>
  <c r="J123"/>
  <c r="E123"/>
  <c r="J11"/>
  <c r="E11"/>
  <c r="E264"/>
  <c r="J264" s="1"/>
  <c r="E47"/>
  <c r="H47" s="1"/>
  <c r="G302"/>
  <c r="E302"/>
  <c r="J302" s="1"/>
  <c r="H122"/>
  <c r="E122"/>
  <c r="E30"/>
  <c r="J30" s="1"/>
  <c r="E18"/>
  <c r="J18" s="1"/>
  <c r="E301"/>
  <c r="H301" s="1"/>
  <c r="E157"/>
  <c r="J157" s="1"/>
  <c r="E97"/>
  <c r="H97" s="1"/>
  <c r="E145"/>
  <c r="J145" s="1"/>
  <c r="E96"/>
  <c r="H96" s="1"/>
  <c r="G121"/>
  <c r="E121"/>
  <c r="J121" s="1"/>
  <c r="E120"/>
  <c r="H120" s="1"/>
  <c r="E95"/>
  <c r="J95" s="1"/>
  <c r="E173"/>
  <c r="H173" s="1"/>
  <c r="E231"/>
  <c r="J231" s="1"/>
  <c r="E192"/>
  <c r="H192" s="1"/>
  <c r="E166"/>
  <c r="J166" s="1"/>
  <c r="E176"/>
  <c r="H176" s="1"/>
  <c r="G230"/>
  <c r="E230"/>
  <c r="J230" s="1"/>
  <c r="E300"/>
  <c r="H300" s="1"/>
  <c r="E141"/>
  <c r="H141" s="1"/>
  <c r="E184"/>
  <c r="J184" s="1"/>
  <c r="E299"/>
  <c r="H299" s="1"/>
  <c r="E210"/>
  <c r="H210" s="1"/>
  <c r="E298"/>
  <c r="J298" s="1"/>
  <c r="E209"/>
  <c r="J209" s="1"/>
  <c r="E263"/>
  <c r="H263" s="1"/>
  <c r="E196"/>
  <c r="J196" s="1"/>
  <c r="E189"/>
  <c r="H189" s="1"/>
  <c r="E297"/>
  <c r="J297" s="1"/>
  <c r="E262"/>
  <c r="H262" s="1"/>
  <c r="E160"/>
  <c r="J160" s="1"/>
  <c r="E187"/>
  <c r="H187" s="1"/>
  <c r="E195"/>
  <c r="J195" s="1"/>
  <c r="E261"/>
  <c r="H261" s="1"/>
  <c r="E229"/>
  <c r="J229" s="1"/>
  <c r="E228"/>
  <c r="H228" s="1"/>
  <c r="E227"/>
  <c r="J227" s="1"/>
  <c r="G62"/>
  <c r="E62"/>
  <c r="J62" s="1"/>
  <c r="E42"/>
  <c r="J42" s="1"/>
  <c r="E119"/>
  <c r="J119" s="1"/>
  <c r="E118"/>
  <c r="J118" s="1"/>
  <c r="E186"/>
  <c r="J186" s="1"/>
  <c r="E77"/>
  <c r="J77" s="1"/>
  <c r="E50"/>
  <c r="J50" s="1"/>
  <c r="E31"/>
  <c r="H31" s="1"/>
  <c r="E22"/>
  <c r="H22" s="1"/>
  <c r="E260"/>
  <c r="J260" s="1"/>
  <c r="E296"/>
  <c r="H296" s="1"/>
  <c r="E295"/>
  <c r="J295" s="1"/>
  <c r="E140"/>
  <c r="H140" s="1"/>
  <c r="G183"/>
  <c r="E183"/>
  <c r="J183" s="1"/>
  <c r="E294"/>
  <c r="H294" s="1"/>
  <c r="E259"/>
  <c r="J259" s="1"/>
  <c r="E208"/>
  <c r="J208" s="1"/>
  <c r="E169"/>
  <c r="H169" s="1"/>
  <c r="E139"/>
  <c r="H139" s="1"/>
  <c r="G94"/>
  <c r="E94"/>
  <c r="J94" s="1"/>
  <c r="H35"/>
  <c r="E35"/>
  <c r="E117"/>
  <c r="J117" s="1"/>
  <c r="E32"/>
  <c r="H32" s="1"/>
  <c r="G76"/>
  <c r="E76"/>
  <c r="J76" s="1"/>
  <c r="E258"/>
  <c r="H258" s="1"/>
  <c r="E293"/>
  <c r="J293" s="1"/>
  <c r="E116"/>
  <c r="H116" s="1"/>
  <c r="E179"/>
  <c r="J179" s="1"/>
  <c r="E292"/>
  <c r="H292" s="1"/>
  <c r="E115"/>
  <c r="J115" s="1"/>
  <c r="E61"/>
  <c r="J61" s="1"/>
  <c r="E41"/>
  <c r="H41" s="1"/>
  <c r="E60"/>
  <c r="H60" s="1"/>
  <c r="E114"/>
  <c r="J114" s="1"/>
  <c r="E113"/>
  <c r="H113" s="1"/>
  <c r="E49"/>
  <c r="J49" s="1"/>
  <c r="G59"/>
  <c r="E59"/>
  <c r="J59" s="1"/>
  <c r="H112"/>
  <c r="E112"/>
  <c r="H16"/>
  <c r="E16"/>
  <c r="H2"/>
  <c r="E2"/>
  <c r="E93"/>
  <c r="J93" s="1"/>
  <c r="E56"/>
  <c r="H56" s="1"/>
  <c r="G111"/>
  <c r="E111"/>
  <c r="J111" s="1"/>
  <c r="E190"/>
  <c r="H190" s="1"/>
  <c r="E257"/>
  <c r="J257" s="1"/>
  <c r="E291"/>
  <c r="H291" s="1"/>
  <c r="E178"/>
  <c r="J178" s="1"/>
  <c r="E207"/>
  <c r="J207" s="1"/>
  <c r="E110"/>
  <c r="H110" s="1"/>
  <c r="E12"/>
  <c r="J12" s="1"/>
  <c r="E290"/>
  <c r="H290" s="1"/>
  <c r="E185"/>
  <c r="J185" s="1"/>
  <c r="E109"/>
  <c r="H109" s="1"/>
  <c r="E75"/>
  <c r="J75" s="1"/>
  <c r="E226"/>
  <c r="H226" s="1"/>
  <c r="E155"/>
  <c r="J155" s="1"/>
  <c r="E147"/>
  <c r="H147" s="1"/>
  <c r="E92"/>
  <c r="J92" s="1"/>
  <c r="E108"/>
  <c r="H108" s="1"/>
  <c r="E225"/>
  <c r="J225" s="1"/>
  <c r="E54"/>
  <c r="H54" s="1"/>
  <c r="E161"/>
  <c r="J161" s="1"/>
  <c r="E38"/>
  <c r="H38" s="1"/>
  <c r="E153"/>
  <c r="J153" s="1"/>
  <c r="E289"/>
  <c r="H289" s="1"/>
  <c r="E74"/>
  <c r="J74" s="1"/>
  <c r="E29"/>
  <c r="H29" s="1"/>
  <c r="E46"/>
  <c r="J46" s="1"/>
  <c r="E91"/>
  <c r="H91" s="1"/>
  <c r="E26"/>
  <c r="H26" s="1"/>
  <c r="E288"/>
  <c r="J288" s="1"/>
  <c r="E256"/>
  <c r="H256" s="1"/>
  <c r="E255"/>
  <c r="J255" s="1"/>
  <c r="E182"/>
  <c r="J182" s="1"/>
  <c r="E254"/>
  <c r="E224"/>
  <c r="J224" s="1"/>
  <c r="E107"/>
  <c r="G73"/>
  <c r="E73"/>
  <c r="J73" s="1"/>
  <c r="E13"/>
  <c r="E253"/>
  <c r="J253" s="1"/>
  <c r="E223"/>
  <c r="E252"/>
  <c r="J252" s="1"/>
  <c r="E251"/>
  <c r="E287"/>
  <c r="J287" s="1"/>
  <c r="E206"/>
  <c r="J206" s="1"/>
  <c r="E222"/>
  <c r="H222" s="1"/>
  <c r="E286"/>
  <c r="J286" s="1"/>
  <c r="E37"/>
  <c r="H37" s="1"/>
  <c r="E154"/>
  <c r="J154" s="1"/>
  <c r="E72"/>
  <c r="H72" s="1"/>
  <c r="E148"/>
  <c r="J148" s="1"/>
  <c r="E163"/>
  <c r="H163" s="1"/>
  <c r="E180"/>
  <c r="H180" s="1"/>
  <c r="E221"/>
  <c r="J221" s="1"/>
  <c r="E177"/>
  <c r="H177" s="1"/>
  <c r="E250"/>
  <c r="J250" s="1"/>
  <c r="E249"/>
  <c r="H249" s="1"/>
  <c r="E248"/>
  <c r="J248" s="1"/>
  <c r="E247"/>
  <c r="H247" s="1"/>
  <c r="E220"/>
  <c r="J220" s="1"/>
  <c r="E175"/>
  <c r="H175" s="1"/>
  <c r="E246"/>
  <c r="J246" s="1"/>
  <c r="E199"/>
  <c r="H199" s="1"/>
  <c r="E285"/>
  <c r="J285" s="1"/>
  <c r="E219"/>
  <c r="H219" s="1"/>
  <c r="E171"/>
  <c r="J171" s="1"/>
  <c r="E106"/>
  <c r="H106" s="1"/>
  <c r="E71"/>
  <c r="J71" s="1"/>
  <c r="E105"/>
  <c r="H105" s="1"/>
  <c r="E218"/>
  <c r="J218" s="1"/>
  <c r="E194"/>
  <c r="H194" s="1"/>
  <c r="E134"/>
  <c r="J134" s="1"/>
  <c r="E284"/>
  <c r="H284" s="1"/>
  <c r="E205"/>
  <c r="H205" s="1"/>
  <c r="E283"/>
  <c r="J283" s="1"/>
  <c r="E204"/>
  <c r="J204" s="1"/>
  <c r="E282"/>
  <c r="E217"/>
  <c r="J217" s="1"/>
  <c r="E159"/>
  <c r="E193"/>
  <c r="E7"/>
  <c r="J7" s="1"/>
  <c r="G203"/>
  <c r="E203"/>
  <c r="J203" s="1"/>
  <c r="H142"/>
  <c r="E142"/>
  <c r="H202"/>
  <c r="E202"/>
  <c r="E281"/>
  <c r="J281" s="1"/>
  <c r="E188"/>
  <c r="H188" s="1"/>
  <c r="G90"/>
  <c r="E90"/>
  <c r="J90" s="1"/>
  <c r="H89"/>
  <c r="E89"/>
  <c r="E280"/>
  <c r="J280" s="1"/>
  <c r="E170"/>
  <c r="H170" s="1"/>
  <c r="G39"/>
  <c r="E39"/>
  <c r="J39" s="1"/>
  <c r="H70"/>
  <c r="E70"/>
  <c r="E104"/>
  <c r="J104" s="1"/>
  <c r="E6"/>
  <c r="J6" s="1"/>
  <c r="E28"/>
  <c r="G69"/>
  <c r="E69"/>
  <c r="J69" s="1"/>
  <c r="E88"/>
  <c r="E55"/>
  <c r="J55" s="1"/>
  <c r="E58"/>
  <c r="G216"/>
  <c r="E216"/>
  <c r="J216" s="1"/>
  <c r="E215"/>
  <c r="E245"/>
  <c r="J245" s="1"/>
  <c r="E279"/>
  <c r="E244"/>
  <c r="J244" s="1"/>
  <c r="E152"/>
  <c r="G152" s="1"/>
  <c r="E68"/>
  <c r="I68" s="1"/>
  <c r="E4"/>
  <c r="I4" s="1"/>
  <c r="E103"/>
  <c r="J103" s="1"/>
  <c r="E43"/>
  <c r="I43" s="1"/>
  <c r="E214"/>
  <c r="J214" s="1"/>
  <c r="E165"/>
  <c r="I165" s="1"/>
  <c r="E44"/>
  <c r="J44" s="1"/>
  <c r="E27"/>
  <c r="I27" s="1"/>
  <c r="E87"/>
  <c r="J87" s="1"/>
  <c r="E86"/>
  <c r="I86" s="1"/>
  <c r="E14"/>
  <c r="J14" s="1"/>
  <c r="E85"/>
  <c r="I85" s="1"/>
  <c r="E102"/>
  <c r="J102" s="1"/>
  <c r="E201"/>
  <c r="J201" s="1"/>
  <c r="E84"/>
  <c r="I84" s="1"/>
  <c r="G243"/>
  <c r="E243"/>
  <c r="J243" s="1"/>
  <c r="E200"/>
  <c r="J200" s="1"/>
  <c r="E278"/>
  <c r="I278" s="1"/>
  <c r="E277"/>
  <c r="J277" s="1"/>
  <c r="E101"/>
  <c r="I101" s="1"/>
  <c r="E242"/>
  <c r="J242" s="1"/>
  <c r="E138"/>
  <c r="J138" s="1"/>
  <c r="E276"/>
  <c r="I276" s="1"/>
  <c r="E241"/>
  <c r="J241" s="1"/>
  <c r="E275"/>
  <c r="I275" s="1"/>
  <c r="E156"/>
  <c r="J156" s="1"/>
  <c r="E274"/>
  <c r="I274" s="1"/>
  <c r="E181"/>
  <c r="J181" s="1"/>
  <c r="E273"/>
  <c r="I273" s="1"/>
  <c r="E213"/>
  <c r="J213" s="1"/>
  <c r="E168"/>
  <c r="J168" s="1"/>
  <c r="E272"/>
  <c r="I272" s="1"/>
  <c r="E271"/>
  <c r="J271" s="1"/>
  <c r="E136"/>
  <c r="J136" s="1"/>
  <c r="E53"/>
  <c r="I53" s="1"/>
  <c r="E52"/>
  <c r="J52" s="1"/>
  <c r="E10"/>
  <c r="I10" s="1"/>
  <c r="G67"/>
  <c r="E67"/>
  <c r="J67" s="1"/>
  <c r="E83"/>
  <c r="I83" s="1"/>
  <c r="E100"/>
  <c r="J100" s="1"/>
  <c r="E99"/>
  <c r="I99" s="1"/>
  <c r="G15"/>
  <c r="E15"/>
  <c r="J15" s="1"/>
  <c r="E132"/>
  <c r="I132" s="1"/>
  <c r="E82"/>
  <c r="J82" s="1"/>
  <c r="E198"/>
  <c r="I198" s="1"/>
  <c r="G34"/>
  <c r="E34"/>
  <c r="J34" s="1"/>
  <c r="E270"/>
  <c r="I270" s="1"/>
  <c r="E162"/>
  <c r="J162" s="1"/>
  <c r="E150"/>
  <c r="I150" s="1"/>
  <c r="E240"/>
  <c r="J240" s="1"/>
  <c r="E144"/>
  <c r="I144" s="1"/>
  <c r="E174"/>
  <c r="J174" s="1"/>
  <c r="E269"/>
  <c r="I269" s="1"/>
  <c r="E239"/>
  <c r="J239" s="1"/>
  <c r="E318" i="7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G14" s="1"/>
  <c r="E13"/>
  <c r="J13" s="1"/>
  <c r="E12"/>
  <c r="J12" s="1"/>
  <c r="E11"/>
  <c r="J11" s="1"/>
  <c r="E10"/>
  <c r="J10" s="1"/>
  <c r="E9"/>
  <c r="J9" s="1"/>
  <c r="E8"/>
  <c r="J8" s="1"/>
  <c r="E7"/>
  <c r="J7" s="1"/>
  <c r="E6"/>
  <c r="J6" s="1"/>
  <c r="E5"/>
  <c r="J5" s="1"/>
  <c r="E4"/>
  <c r="J4" s="1"/>
  <c r="E3"/>
  <c r="J3" s="1"/>
  <c r="E2"/>
  <c r="J2" s="1"/>
  <c r="G306" i="9" l="1"/>
  <c r="G232"/>
  <c r="G197"/>
  <c r="G239"/>
  <c r="G181"/>
  <c r="G252"/>
  <c r="G182"/>
  <c r="G178"/>
  <c r="G240"/>
  <c r="G136"/>
  <c r="G241"/>
  <c r="G244"/>
  <c r="G204"/>
  <c r="G179"/>
  <c r="G260"/>
  <c r="G231"/>
  <c r="G157"/>
  <c r="G146"/>
  <c r="G174"/>
  <c r="G162"/>
  <c r="G82"/>
  <c r="G100"/>
  <c r="G52"/>
  <c r="G213"/>
  <c r="G156"/>
  <c r="G138"/>
  <c r="G201"/>
  <c r="G245"/>
  <c r="G55"/>
  <c r="G6"/>
  <c r="G217"/>
  <c r="G134"/>
  <c r="G71"/>
  <c r="G285"/>
  <c r="G220"/>
  <c r="G250"/>
  <c r="G148"/>
  <c r="G286"/>
  <c r="G287"/>
  <c r="G253"/>
  <c r="G224"/>
  <c r="G288"/>
  <c r="G61"/>
  <c r="G259"/>
  <c r="G295"/>
  <c r="G119"/>
  <c r="G229"/>
  <c r="G160"/>
  <c r="G196"/>
  <c r="G298"/>
  <c r="G166"/>
  <c r="G95"/>
  <c r="G145"/>
  <c r="G18"/>
  <c r="G304"/>
  <c r="G151"/>
  <c r="G25"/>
  <c r="G129"/>
  <c r="G164"/>
  <c r="G237"/>
  <c r="G135"/>
  <c r="G319"/>
  <c r="I271"/>
  <c r="I277"/>
  <c r="I14"/>
  <c r="I87"/>
  <c r="I214"/>
  <c r="I103"/>
  <c r="I104"/>
  <c r="I281"/>
  <c r="I7"/>
  <c r="I283"/>
  <c r="I218"/>
  <c r="I239"/>
  <c r="I174"/>
  <c r="I240"/>
  <c r="I162"/>
  <c r="I34"/>
  <c r="I82"/>
  <c r="I15"/>
  <c r="I100"/>
  <c r="I67"/>
  <c r="I52"/>
  <c r="I136"/>
  <c r="G271"/>
  <c r="G168"/>
  <c r="I213"/>
  <c r="I181"/>
  <c r="I156"/>
  <c r="I241"/>
  <c r="I138"/>
  <c r="G242"/>
  <c r="G277"/>
  <c r="G200"/>
  <c r="I243"/>
  <c r="I201"/>
  <c r="G102"/>
  <c r="G14"/>
  <c r="G87"/>
  <c r="G44"/>
  <c r="G214"/>
  <c r="G103"/>
  <c r="I244"/>
  <c r="I245"/>
  <c r="I216"/>
  <c r="I55"/>
  <c r="I69"/>
  <c r="I6"/>
  <c r="G104"/>
  <c r="I39"/>
  <c r="G280"/>
  <c r="I90"/>
  <c r="G281"/>
  <c r="I203"/>
  <c r="G7"/>
  <c r="I217"/>
  <c r="I204"/>
  <c r="G283"/>
  <c r="I134"/>
  <c r="G218"/>
  <c r="I71"/>
  <c r="G171"/>
  <c r="I285"/>
  <c r="G246"/>
  <c r="I220"/>
  <c r="G248"/>
  <c r="I250"/>
  <c r="G221"/>
  <c r="I148"/>
  <c r="G154"/>
  <c r="I286"/>
  <c r="G206"/>
  <c r="I287"/>
  <c r="I252"/>
  <c r="I253"/>
  <c r="I73"/>
  <c r="I224"/>
  <c r="I182"/>
  <c r="G255"/>
  <c r="I288"/>
  <c r="G46"/>
  <c r="G74"/>
  <c r="G153"/>
  <c r="G161"/>
  <c r="G225"/>
  <c r="G92"/>
  <c r="G155"/>
  <c r="G75"/>
  <c r="G185"/>
  <c r="G12"/>
  <c r="G207"/>
  <c r="I178"/>
  <c r="G257"/>
  <c r="I111"/>
  <c r="G93"/>
  <c r="I59"/>
  <c r="G49"/>
  <c r="G114"/>
  <c r="I61"/>
  <c r="G115"/>
  <c r="I179"/>
  <c r="G293"/>
  <c r="I76"/>
  <c r="G117"/>
  <c r="I94"/>
  <c r="G208"/>
  <c r="I259"/>
  <c r="I183"/>
  <c r="I295"/>
  <c r="I260"/>
  <c r="G50"/>
  <c r="G186"/>
  <c r="I119"/>
  <c r="I62"/>
  <c r="G227"/>
  <c r="I229"/>
  <c r="G195"/>
  <c r="I160"/>
  <c r="G297"/>
  <c r="I196"/>
  <c r="G209"/>
  <c r="I298"/>
  <c r="G184"/>
  <c r="I230"/>
  <c r="I166"/>
  <c r="I231"/>
  <c r="I95"/>
  <c r="I121"/>
  <c r="I145"/>
  <c r="I157"/>
  <c r="I18"/>
  <c r="G30"/>
  <c r="I302"/>
  <c r="G264"/>
  <c r="I8"/>
  <c r="G57"/>
  <c r="I304"/>
  <c r="G51"/>
  <c r="I23"/>
  <c r="G305"/>
  <c r="I306"/>
  <c r="G78"/>
  <c r="I125"/>
  <c r="G3"/>
  <c r="I232"/>
  <c r="I151"/>
  <c r="I79"/>
  <c r="I25"/>
  <c r="I128"/>
  <c r="I129"/>
  <c r="G309"/>
  <c r="G310"/>
  <c r="G149"/>
  <c r="I146"/>
  <c r="G311"/>
  <c r="G312"/>
  <c r="G313"/>
  <c r="G236"/>
  <c r="I164"/>
  <c r="I80"/>
  <c r="G315"/>
  <c r="I237"/>
  <c r="I197"/>
  <c r="G316"/>
  <c r="I135"/>
  <c r="G131"/>
  <c r="G238"/>
  <c r="G33"/>
  <c r="I168"/>
  <c r="I242"/>
  <c r="I200"/>
  <c r="I102"/>
  <c r="I44"/>
  <c r="I280"/>
  <c r="I171"/>
  <c r="I246"/>
  <c r="I248"/>
  <c r="I221"/>
  <c r="I154"/>
  <c r="I206"/>
  <c r="I255"/>
  <c r="I46"/>
  <c r="I74"/>
  <c r="I153"/>
  <c r="I161"/>
  <c r="I225"/>
  <c r="I92"/>
  <c r="I155"/>
  <c r="I75"/>
  <c r="I185"/>
  <c r="I12"/>
  <c r="I207"/>
  <c r="I257"/>
  <c r="I93"/>
  <c r="I49"/>
  <c r="I114"/>
  <c r="I115"/>
  <c r="I293"/>
  <c r="I117"/>
  <c r="I208"/>
  <c r="I50"/>
  <c r="I186"/>
  <c r="I227"/>
  <c r="I195"/>
  <c r="I297"/>
  <c r="I209"/>
  <c r="I184"/>
  <c r="I30"/>
  <c r="I264"/>
  <c r="I57"/>
  <c r="I51"/>
  <c r="I305"/>
  <c r="I78"/>
  <c r="I3"/>
  <c r="I309"/>
  <c r="I310"/>
  <c r="I149"/>
  <c r="I311"/>
  <c r="I312"/>
  <c r="I313"/>
  <c r="I236"/>
  <c r="I315"/>
  <c r="I316"/>
  <c r="I131"/>
  <c r="I238"/>
  <c r="I33"/>
  <c r="I319"/>
  <c r="I28"/>
  <c r="G28"/>
  <c r="I193"/>
  <c r="G193"/>
  <c r="I159"/>
  <c r="G159"/>
  <c r="I282"/>
  <c r="G282"/>
  <c r="I251"/>
  <c r="G251"/>
  <c r="I223"/>
  <c r="G223"/>
  <c r="I13"/>
  <c r="G13"/>
  <c r="I107"/>
  <c r="G107"/>
  <c r="I254"/>
  <c r="G254"/>
  <c r="I291"/>
  <c r="G291"/>
  <c r="I190"/>
  <c r="G190"/>
  <c r="I56"/>
  <c r="G56"/>
  <c r="I2"/>
  <c r="G2"/>
  <c r="I16"/>
  <c r="G16"/>
  <c r="I112"/>
  <c r="G112"/>
  <c r="I292"/>
  <c r="G292"/>
  <c r="I116"/>
  <c r="G116"/>
  <c r="I258"/>
  <c r="G258"/>
  <c r="I32"/>
  <c r="G32"/>
  <c r="I35"/>
  <c r="G35"/>
  <c r="I139"/>
  <c r="G139"/>
  <c r="I169"/>
  <c r="G169"/>
  <c r="I118"/>
  <c r="G118"/>
  <c r="H118"/>
  <c r="H269"/>
  <c r="J269"/>
  <c r="H144"/>
  <c r="J144"/>
  <c r="H150"/>
  <c r="J150"/>
  <c r="H270"/>
  <c r="J270"/>
  <c r="H198"/>
  <c r="J198"/>
  <c r="H83"/>
  <c r="J83"/>
  <c r="H272"/>
  <c r="J272"/>
  <c r="M168"/>
  <c r="H273"/>
  <c r="J273"/>
  <c r="H274"/>
  <c r="J274"/>
  <c r="H275"/>
  <c r="J275"/>
  <c r="H276"/>
  <c r="J276"/>
  <c r="H101"/>
  <c r="J101"/>
  <c r="H278"/>
  <c r="J278"/>
  <c r="H84"/>
  <c r="J84"/>
  <c r="H27"/>
  <c r="J27"/>
  <c r="J165"/>
  <c r="H4"/>
  <c r="J4"/>
  <c r="H68"/>
  <c r="J68"/>
  <c r="J28"/>
  <c r="J193"/>
  <c r="J159"/>
  <c r="J282"/>
  <c r="J251"/>
  <c r="J223"/>
  <c r="J13"/>
  <c r="J107"/>
  <c r="J254"/>
  <c r="J291"/>
  <c r="J190"/>
  <c r="J56"/>
  <c r="J2"/>
  <c r="J16"/>
  <c r="J112"/>
  <c r="J292"/>
  <c r="J116"/>
  <c r="J258"/>
  <c r="J32"/>
  <c r="J35"/>
  <c r="J139"/>
  <c r="J169"/>
  <c r="I279"/>
  <c r="G279"/>
  <c r="I215"/>
  <c r="G215"/>
  <c r="I58"/>
  <c r="G58"/>
  <c r="I88"/>
  <c r="G88"/>
  <c r="J152"/>
  <c r="H152"/>
  <c r="I70"/>
  <c r="G70"/>
  <c r="I170"/>
  <c r="G170"/>
  <c r="I89"/>
  <c r="G89"/>
  <c r="I188"/>
  <c r="G188"/>
  <c r="I202"/>
  <c r="G202"/>
  <c r="I142"/>
  <c r="G142"/>
  <c r="I205"/>
  <c r="G205"/>
  <c r="I284"/>
  <c r="G284"/>
  <c r="I194"/>
  <c r="G194"/>
  <c r="I105"/>
  <c r="G105"/>
  <c r="I106"/>
  <c r="G106"/>
  <c r="I219"/>
  <c r="G219"/>
  <c r="I199"/>
  <c r="G199"/>
  <c r="I175"/>
  <c r="G175"/>
  <c r="I247"/>
  <c r="G247"/>
  <c r="I249"/>
  <c r="G249"/>
  <c r="I177"/>
  <c r="G177"/>
  <c r="I180"/>
  <c r="G180"/>
  <c r="I163"/>
  <c r="G163"/>
  <c r="I72"/>
  <c r="G72"/>
  <c r="I37"/>
  <c r="G37"/>
  <c r="I222"/>
  <c r="G222"/>
  <c r="I256"/>
  <c r="G256"/>
  <c r="I26"/>
  <c r="G26"/>
  <c r="I91"/>
  <c r="G91"/>
  <c r="I29"/>
  <c r="G29"/>
  <c r="I289"/>
  <c r="G289"/>
  <c r="I38"/>
  <c r="G38"/>
  <c r="I54"/>
  <c r="G54"/>
  <c r="I108"/>
  <c r="G108"/>
  <c r="I147"/>
  <c r="G147"/>
  <c r="I226"/>
  <c r="G226"/>
  <c r="I109"/>
  <c r="G109"/>
  <c r="I290"/>
  <c r="G290"/>
  <c r="I110"/>
  <c r="G110"/>
  <c r="I113"/>
  <c r="G113"/>
  <c r="I60"/>
  <c r="G60"/>
  <c r="I41"/>
  <c r="G41"/>
  <c r="I294"/>
  <c r="G294"/>
  <c r="I140"/>
  <c r="G140"/>
  <c r="I296"/>
  <c r="G296"/>
  <c r="I22"/>
  <c r="G22"/>
  <c r="I31"/>
  <c r="G31"/>
  <c r="I77"/>
  <c r="G77"/>
  <c r="H77"/>
  <c r="I42"/>
  <c r="G42"/>
  <c r="H42"/>
  <c r="H132"/>
  <c r="J132"/>
  <c r="H99"/>
  <c r="J99"/>
  <c r="H10"/>
  <c r="J10"/>
  <c r="H53"/>
  <c r="J53"/>
  <c r="H85"/>
  <c r="J85"/>
  <c r="H86"/>
  <c r="J86"/>
  <c r="H165"/>
  <c r="H43"/>
  <c r="J43"/>
  <c r="J279"/>
  <c r="J215"/>
  <c r="J58"/>
  <c r="J88"/>
  <c r="H239"/>
  <c r="L239" s="1"/>
  <c r="G269"/>
  <c r="H174"/>
  <c r="L174" s="1"/>
  <c r="G144"/>
  <c r="H240"/>
  <c r="L240" s="1"/>
  <c r="G150"/>
  <c r="H162"/>
  <c r="L162" s="1"/>
  <c r="G270"/>
  <c r="H34"/>
  <c r="L34" s="1"/>
  <c r="G198"/>
  <c r="H82"/>
  <c r="L82" s="1"/>
  <c r="G132"/>
  <c r="H15"/>
  <c r="G99"/>
  <c r="H100"/>
  <c r="L100" s="1"/>
  <c r="G83"/>
  <c r="H67"/>
  <c r="L67" s="1"/>
  <c r="G10"/>
  <c r="H52"/>
  <c r="K52" s="1"/>
  <c r="G53"/>
  <c r="H136"/>
  <c r="L136" s="1"/>
  <c r="H271"/>
  <c r="L271" s="1"/>
  <c r="G272"/>
  <c r="H168"/>
  <c r="K168" s="1"/>
  <c r="H213"/>
  <c r="K213" s="1"/>
  <c r="G273"/>
  <c r="H181"/>
  <c r="L181" s="1"/>
  <c r="G274"/>
  <c r="H156"/>
  <c r="K156" s="1"/>
  <c r="G275"/>
  <c r="H241"/>
  <c r="L241" s="1"/>
  <c r="G276"/>
  <c r="H138"/>
  <c r="K138" s="1"/>
  <c r="H242"/>
  <c r="L242" s="1"/>
  <c r="G101"/>
  <c r="H277"/>
  <c r="L277" s="1"/>
  <c r="G278"/>
  <c r="H200"/>
  <c r="L200" s="1"/>
  <c r="H243"/>
  <c r="L243" s="1"/>
  <c r="G84"/>
  <c r="H201"/>
  <c r="M201" s="1"/>
  <c r="H102"/>
  <c r="K102" s="1"/>
  <c r="G85"/>
  <c r="H14"/>
  <c r="G86"/>
  <c r="H87"/>
  <c r="L87" s="1"/>
  <c r="G27"/>
  <c r="H44"/>
  <c r="L44" s="1"/>
  <c r="G165"/>
  <c r="H214"/>
  <c r="L214" s="1"/>
  <c r="G43"/>
  <c r="H103"/>
  <c r="K103" s="1"/>
  <c r="G4"/>
  <c r="G68"/>
  <c r="I152"/>
  <c r="H279"/>
  <c r="H215"/>
  <c r="H58"/>
  <c r="H88"/>
  <c r="H28"/>
  <c r="J70"/>
  <c r="J170"/>
  <c r="J89"/>
  <c r="J188"/>
  <c r="J202"/>
  <c r="J142"/>
  <c r="H193"/>
  <c r="H159"/>
  <c r="H282"/>
  <c r="J205"/>
  <c r="J284"/>
  <c r="J194"/>
  <c r="J105"/>
  <c r="J106"/>
  <c r="J219"/>
  <c r="J199"/>
  <c r="J175"/>
  <c r="J247"/>
  <c r="J249"/>
  <c r="J177"/>
  <c r="J180"/>
  <c r="J163"/>
  <c r="J72"/>
  <c r="J37"/>
  <c r="J222"/>
  <c r="H251"/>
  <c r="H223"/>
  <c r="H13"/>
  <c r="H107"/>
  <c r="H254"/>
  <c r="J256"/>
  <c r="J26"/>
  <c r="J91"/>
  <c r="J29"/>
  <c r="J289"/>
  <c r="J38"/>
  <c r="J54"/>
  <c r="J108"/>
  <c r="J147"/>
  <c r="J226"/>
  <c r="J109"/>
  <c r="J290"/>
  <c r="J110"/>
  <c r="J113"/>
  <c r="J60"/>
  <c r="J41"/>
  <c r="J294"/>
  <c r="J140"/>
  <c r="J296"/>
  <c r="J22"/>
  <c r="J31"/>
  <c r="I228"/>
  <c r="G228"/>
  <c r="I261"/>
  <c r="G261"/>
  <c r="I187"/>
  <c r="G187"/>
  <c r="I262"/>
  <c r="G262"/>
  <c r="I189"/>
  <c r="G189"/>
  <c r="I263"/>
  <c r="G263"/>
  <c r="I122"/>
  <c r="G122"/>
  <c r="J47"/>
  <c r="I47"/>
  <c r="G47"/>
  <c r="I11"/>
  <c r="G11"/>
  <c r="H11"/>
  <c r="I123"/>
  <c r="G123"/>
  <c r="H123"/>
  <c r="I233"/>
  <c r="G233"/>
  <c r="H233"/>
  <c r="I127"/>
  <c r="G127"/>
  <c r="H127"/>
  <c r="H244"/>
  <c r="L244" s="1"/>
  <c r="H245"/>
  <c r="K245" s="1"/>
  <c r="H216"/>
  <c r="L216" s="1"/>
  <c r="H55"/>
  <c r="K55" s="1"/>
  <c r="H69"/>
  <c r="L69" s="1"/>
  <c r="H6"/>
  <c r="M6" s="1"/>
  <c r="H104"/>
  <c r="L104" s="1"/>
  <c r="H39"/>
  <c r="L39" s="1"/>
  <c r="H280"/>
  <c r="L280" s="1"/>
  <c r="H90"/>
  <c r="L90" s="1"/>
  <c r="H281"/>
  <c r="L281" s="1"/>
  <c r="H203"/>
  <c r="L203" s="1"/>
  <c r="H7"/>
  <c r="L7" s="1"/>
  <c r="H217"/>
  <c r="L217" s="1"/>
  <c r="H204"/>
  <c r="M204" s="1"/>
  <c r="H283"/>
  <c r="K283" s="1"/>
  <c r="H134"/>
  <c r="K134" s="1"/>
  <c r="H218"/>
  <c r="K218" s="1"/>
  <c r="H71"/>
  <c r="K71" s="1"/>
  <c r="H171"/>
  <c r="K171" s="1"/>
  <c r="H285"/>
  <c r="K285" s="1"/>
  <c r="H246"/>
  <c r="K246" s="1"/>
  <c r="H220"/>
  <c r="K220" s="1"/>
  <c r="H248"/>
  <c r="K248" s="1"/>
  <c r="H250"/>
  <c r="K250" s="1"/>
  <c r="H221"/>
  <c r="K221" s="1"/>
  <c r="H148"/>
  <c r="K148" s="1"/>
  <c r="H154"/>
  <c r="K154" s="1"/>
  <c r="H286"/>
  <c r="K286" s="1"/>
  <c r="H206"/>
  <c r="K206" s="1"/>
  <c r="H287"/>
  <c r="L287" s="1"/>
  <c r="H252"/>
  <c r="K252" s="1"/>
  <c r="H253"/>
  <c r="L253" s="1"/>
  <c r="H73"/>
  <c r="K73" s="1"/>
  <c r="H224"/>
  <c r="L224" s="1"/>
  <c r="H182"/>
  <c r="M182" s="1"/>
  <c r="H255"/>
  <c r="L255" s="1"/>
  <c r="H288"/>
  <c r="L288" s="1"/>
  <c r="H46"/>
  <c r="L46" s="1"/>
  <c r="H74"/>
  <c r="L74" s="1"/>
  <c r="H153"/>
  <c r="L153" s="1"/>
  <c r="H161"/>
  <c r="L161" s="1"/>
  <c r="H225"/>
  <c r="L225" s="1"/>
  <c r="H92"/>
  <c r="L92" s="1"/>
  <c r="H155"/>
  <c r="L155" s="1"/>
  <c r="H75"/>
  <c r="L75" s="1"/>
  <c r="H185"/>
  <c r="L185" s="1"/>
  <c r="H12"/>
  <c r="H207"/>
  <c r="M207" s="1"/>
  <c r="H178"/>
  <c r="L178" s="1"/>
  <c r="H257"/>
  <c r="L257" s="1"/>
  <c r="H111"/>
  <c r="L111" s="1"/>
  <c r="H93"/>
  <c r="L93" s="1"/>
  <c r="H59"/>
  <c r="M59" s="1"/>
  <c r="H49"/>
  <c r="L49" s="1"/>
  <c r="H114"/>
  <c r="L114" s="1"/>
  <c r="H61"/>
  <c r="M61" s="1"/>
  <c r="H115"/>
  <c r="K115" s="1"/>
  <c r="H179"/>
  <c r="K179" s="1"/>
  <c r="H293"/>
  <c r="K293" s="1"/>
  <c r="H76"/>
  <c r="K76" s="1"/>
  <c r="H117"/>
  <c r="K117" s="1"/>
  <c r="H94"/>
  <c r="K94" s="1"/>
  <c r="H208"/>
  <c r="K208" s="1"/>
  <c r="H259"/>
  <c r="K259" s="1"/>
  <c r="H183"/>
  <c r="K183" s="1"/>
  <c r="H295"/>
  <c r="K295" s="1"/>
  <c r="H260"/>
  <c r="K260" s="1"/>
  <c r="J228"/>
  <c r="J261"/>
  <c r="J187"/>
  <c r="J262"/>
  <c r="J189"/>
  <c r="J263"/>
  <c r="J122"/>
  <c r="I210"/>
  <c r="G210"/>
  <c r="I299"/>
  <c r="G299"/>
  <c r="I141"/>
  <c r="G141"/>
  <c r="I300"/>
  <c r="G300"/>
  <c r="I176"/>
  <c r="G176"/>
  <c r="I192"/>
  <c r="G192"/>
  <c r="I173"/>
  <c r="G173"/>
  <c r="I120"/>
  <c r="G120"/>
  <c r="I96"/>
  <c r="G96"/>
  <c r="I97"/>
  <c r="G97"/>
  <c r="I301"/>
  <c r="G301"/>
  <c r="I20"/>
  <c r="G20"/>
  <c r="H20"/>
  <c r="I64"/>
  <c r="G64"/>
  <c r="H64"/>
  <c r="M64" s="1"/>
  <c r="I21"/>
  <c r="G21"/>
  <c r="H21"/>
  <c r="J210"/>
  <c r="J299"/>
  <c r="J141"/>
  <c r="J300"/>
  <c r="J176"/>
  <c r="J192"/>
  <c r="J173"/>
  <c r="J120"/>
  <c r="J96"/>
  <c r="J97"/>
  <c r="J301"/>
  <c r="M47"/>
  <c r="J233"/>
  <c r="J127"/>
  <c r="I303"/>
  <c r="G303"/>
  <c r="I137"/>
  <c r="G137"/>
  <c r="I265"/>
  <c r="G265"/>
  <c r="I9"/>
  <c r="G9"/>
  <c r="I124"/>
  <c r="G124"/>
  <c r="I266"/>
  <c r="G266"/>
  <c r="I307"/>
  <c r="G307"/>
  <c r="I63"/>
  <c r="G63"/>
  <c r="I5"/>
  <c r="G5"/>
  <c r="I172"/>
  <c r="G172"/>
  <c r="I126"/>
  <c r="G126"/>
  <c r="I317"/>
  <c r="G317"/>
  <c r="H50"/>
  <c r="K50" s="1"/>
  <c r="H186"/>
  <c r="K186" s="1"/>
  <c r="H119"/>
  <c r="K119" s="1"/>
  <c r="H62"/>
  <c r="M62" s="1"/>
  <c r="H227"/>
  <c r="K227" s="1"/>
  <c r="H229"/>
  <c r="L229" s="1"/>
  <c r="H195"/>
  <c r="K195" s="1"/>
  <c r="H160"/>
  <c r="L160" s="1"/>
  <c r="H297"/>
  <c r="L297" s="1"/>
  <c r="H196"/>
  <c r="L196" s="1"/>
  <c r="H209"/>
  <c r="M209" s="1"/>
  <c r="H298"/>
  <c r="K298" s="1"/>
  <c r="H184"/>
  <c r="K184" s="1"/>
  <c r="H230"/>
  <c r="K230" s="1"/>
  <c r="H166"/>
  <c r="K166" s="1"/>
  <c r="H231"/>
  <c r="K231" s="1"/>
  <c r="H95"/>
  <c r="K95" s="1"/>
  <c r="H121"/>
  <c r="K121" s="1"/>
  <c r="H145"/>
  <c r="K145" s="1"/>
  <c r="H157"/>
  <c r="K157" s="1"/>
  <c r="H18"/>
  <c r="M18" s="1"/>
  <c r="H30"/>
  <c r="K30" s="1"/>
  <c r="H302"/>
  <c r="K302" s="1"/>
  <c r="J303"/>
  <c r="J137"/>
  <c r="J265"/>
  <c r="J9"/>
  <c r="J124"/>
  <c r="J266"/>
  <c r="J307"/>
  <c r="J63"/>
  <c r="J5"/>
  <c r="J172"/>
  <c r="J126"/>
  <c r="J317"/>
  <c r="I48"/>
  <c r="G48"/>
  <c r="I36"/>
  <c r="G36"/>
  <c r="I65"/>
  <c r="G65"/>
  <c r="I158"/>
  <c r="G158"/>
  <c r="I143"/>
  <c r="G143"/>
  <c r="I308"/>
  <c r="G308"/>
  <c r="I19"/>
  <c r="G19"/>
  <c r="I17"/>
  <c r="G17"/>
  <c r="I45"/>
  <c r="G45"/>
  <c r="I167"/>
  <c r="G167"/>
  <c r="I234"/>
  <c r="G234"/>
  <c r="I40"/>
  <c r="G40"/>
  <c r="I235"/>
  <c r="G235"/>
  <c r="I211"/>
  <c r="G211"/>
  <c r="I191"/>
  <c r="G191"/>
  <c r="I24"/>
  <c r="G24"/>
  <c r="I66"/>
  <c r="G66"/>
  <c r="I314"/>
  <c r="G314"/>
  <c r="I212"/>
  <c r="G212"/>
  <c r="I130"/>
  <c r="G130"/>
  <c r="I267"/>
  <c r="G267"/>
  <c r="I318"/>
  <c r="G318"/>
  <c r="J48"/>
  <c r="J36"/>
  <c r="J65"/>
  <c r="J158"/>
  <c r="J143"/>
  <c r="J308"/>
  <c r="J19"/>
  <c r="J17"/>
  <c r="J45"/>
  <c r="J167"/>
  <c r="J234"/>
  <c r="J40"/>
  <c r="J235"/>
  <c r="J211"/>
  <c r="J191"/>
  <c r="J24"/>
  <c r="J66"/>
  <c r="J314"/>
  <c r="J212"/>
  <c r="J130"/>
  <c r="J267"/>
  <c r="J318"/>
  <c r="H268"/>
  <c r="J268"/>
  <c r="H81"/>
  <c r="J81"/>
  <c r="H98"/>
  <c r="J98"/>
  <c r="H264"/>
  <c r="K264" s="1"/>
  <c r="H8"/>
  <c r="M8" s="1"/>
  <c r="H57"/>
  <c r="L57" s="1"/>
  <c r="H304"/>
  <c r="L304" s="1"/>
  <c r="H51"/>
  <c r="L51" s="1"/>
  <c r="H23"/>
  <c r="L23" s="1"/>
  <c r="H305"/>
  <c r="L305" s="1"/>
  <c r="H306"/>
  <c r="L306" s="1"/>
  <c r="H78"/>
  <c r="L78" s="1"/>
  <c r="H125"/>
  <c r="L125" s="1"/>
  <c r="H3"/>
  <c r="M3" s="1"/>
  <c r="H232"/>
  <c r="L232" s="1"/>
  <c r="H151"/>
  <c r="L151" s="1"/>
  <c r="H79"/>
  <c r="L79" s="1"/>
  <c r="H25"/>
  <c r="L25" s="1"/>
  <c r="H128"/>
  <c r="L128" s="1"/>
  <c r="H129"/>
  <c r="L129" s="1"/>
  <c r="H309"/>
  <c r="L309" s="1"/>
  <c r="H310"/>
  <c r="L310" s="1"/>
  <c r="H149"/>
  <c r="M149" s="1"/>
  <c r="H146"/>
  <c r="M146" s="1"/>
  <c r="H311"/>
  <c r="L311" s="1"/>
  <c r="H312"/>
  <c r="L312" s="1"/>
  <c r="H313"/>
  <c r="L313" s="1"/>
  <c r="H236"/>
  <c r="L236" s="1"/>
  <c r="H164"/>
  <c r="L164" s="1"/>
  <c r="H80"/>
  <c r="L80" s="1"/>
  <c r="H315"/>
  <c r="L315" s="1"/>
  <c r="H237"/>
  <c r="L237" s="1"/>
  <c r="H197"/>
  <c r="M197" s="1"/>
  <c r="H316"/>
  <c r="K316" s="1"/>
  <c r="H135"/>
  <c r="M135" s="1"/>
  <c r="H131"/>
  <c r="K131" s="1"/>
  <c r="H238"/>
  <c r="K238" s="1"/>
  <c r="G268"/>
  <c r="H33"/>
  <c r="L33" s="1"/>
  <c r="G81"/>
  <c r="H319"/>
  <c r="K319" s="1"/>
  <c r="G98"/>
  <c r="J15" i="7"/>
  <c r="H15"/>
  <c r="I15"/>
  <c r="G15"/>
  <c r="J17"/>
  <c r="H17"/>
  <c r="I17"/>
  <c r="G17"/>
  <c r="J19"/>
  <c r="H19"/>
  <c r="I19"/>
  <c r="G19"/>
  <c r="J21"/>
  <c r="H21"/>
  <c r="I21"/>
  <c r="G21"/>
  <c r="J23"/>
  <c r="H23"/>
  <c r="I23"/>
  <c r="G23"/>
  <c r="J25"/>
  <c r="H25"/>
  <c r="I25"/>
  <c r="G25"/>
  <c r="J27"/>
  <c r="H27"/>
  <c r="I27"/>
  <c r="G27"/>
  <c r="J29"/>
  <c r="H29"/>
  <c r="I29"/>
  <c r="G29"/>
  <c r="J31"/>
  <c r="H31"/>
  <c r="I31"/>
  <c r="G31"/>
  <c r="J33"/>
  <c r="H33"/>
  <c r="I33"/>
  <c r="G33"/>
  <c r="J35"/>
  <c r="H35"/>
  <c r="I35"/>
  <c r="G35"/>
  <c r="J37"/>
  <c r="H37"/>
  <c r="I37"/>
  <c r="G37"/>
  <c r="J39"/>
  <c r="H39"/>
  <c r="I39"/>
  <c r="G39"/>
  <c r="J41"/>
  <c r="H41"/>
  <c r="I41"/>
  <c r="G41"/>
  <c r="J43"/>
  <c r="H43"/>
  <c r="I43"/>
  <c r="G43"/>
  <c r="J45"/>
  <c r="H45"/>
  <c r="I45"/>
  <c r="G45"/>
  <c r="J47"/>
  <c r="H47"/>
  <c r="I47"/>
  <c r="G47"/>
  <c r="J49"/>
  <c r="H49"/>
  <c r="I49"/>
  <c r="G49"/>
  <c r="J51"/>
  <c r="H51"/>
  <c r="I51"/>
  <c r="G51"/>
  <c r="J53"/>
  <c r="H53"/>
  <c r="I53"/>
  <c r="G53"/>
  <c r="J55"/>
  <c r="H55"/>
  <c r="I55"/>
  <c r="G55"/>
  <c r="J57"/>
  <c r="H57"/>
  <c r="I57"/>
  <c r="G57"/>
  <c r="J59"/>
  <c r="H59"/>
  <c r="I59"/>
  <c r="G59"/>
  <c r="J61"/>
  <c r="H61"/>
  <c r="I61"/>
  <c r="G61"/>
  <c r="J63"/>
  <c r="H63"/>
  <c r="I63"/>
  <c r="G63"/>
  <c r="J65"/>
  <c r="H65"/>
  <c r="I65"/>
  <c r="G65"/>
  <c r="J67"/>
  <c r="H67"/>
  <c r="I67"/>
  <c r="G67"/>
  <c r="J69"/>
  <c r="H69"/>
  <c r="I69"/>
  <c r="G69"/>
  <c r="J71"/>
  <c r="H71"/>
  <c r="I71"/>
  <c r="G71"/>
  <c r="J73"/>
  <c r="H73"/>
  <c r="I73"/>
  <c r="G73"/>
  <c r="J75"/>
  <c r="H75"/>
  <c r="I75"/>
  <c r="G75"/>
  <c r="J77"/>
  <c r="H77"/>
  <c r="I77"/>
  <c r="G77"/>
  <c r="J79"/>
  <c r="H79"/>
  <c r="I79"/>
  <c r="G79"/>
  <c r="J81"/>
  <c r="H81"/>
  <c r="I81"/>
  <c r="G81"/>
  <c r="J83"/>
  <c r="H83"/>
  <c r="I83"/>
  <c r="G83"/>
  <c r="J85"/>
  <c r="H85"/>
  <c r="I85"/>
  <c r="G85"/>
  <c r="J87"/>
  <c r="H87"/>
  <c r="I87"/>
  <c r="G87"/>
  <c r="J89"/>
  <c r="H89"/>
  <c r="I89"/>
  <c r="G89"/>
  <c r="J91"/>
  <c r="H91"/>
  <c r="I91"/>
  <c r="G91"/>
  <c r="J93"/>
  <c r="H93"/>
  <c r="I93"/>
  <c r="G93"/>
  <c r="J95"/>
  <c r="H95"/>
  <c r="I95"/>
  <c r="G95"/>
  <c r="J97"/>
  <c r="H97"/>
  <c r="I97"/>
  <c r="G97"/>
  <c r="J99"/>
  <c r="H99"/>
  <c r="I99"/>
  <c r="G99"/>
  <c r="J101"/>
  <c r="H101"/>
  <c r="I101"/>
  <c r="G101"/>
  <c r="J103"/>
  <c r="H103"/>
  <c r="I103"/>
  <c r="G103"/>
  <c r="J105"/>
  <c r="H105"/>
  <c r="I105"/>
  <c r="G105"/>
  <c r="J107"/>
  <c r="H107"/>
  <c r="I107"/>
  <c r="G107"/>
  <c r="J109"/>
  <c r="H109"/>
  <c r="I109"/>
  <c r="G109"/>
  <c r="J111"/>
  <c r="H111"/>
  <c r="I111"/>
  <c r="G111"/>
  <c r="J113"/>
  <c r="H113"/>
  <c r="I113"/>
  <c r="G113"/>
  <c r="J115"/>
  <c r="H115"/>
  <c r="I115"/>
  <c r="G115"/>
  <c r="J117"/>
  <c r="H117"/>
  <c r="I117"/>
  <c r="G117"/>
  <c r="J119"/>
  <c r="H119"/>
  <c r="I119"/>
  <c r="G119"/>
  <c r="J121"/>
  <c r="H121"/>
  <c r="I121"/>
  <c r="G121"/>
  <c r="J123"/>
  <c r="H123"/>
  <c r="I123"/>
  <c r="G123"/>
  <c r="J125"/>
  <c r="H125"/>
  <c r="I125"/>
  <c r="G125"/>
  <c r="J127"/>
  <c r="H127"/>
  <c r="I127"/>
  <c r="G127"/>
  <c r="J129"/>
  <c r="H129"/>
  <c r="I129"/>
  <c r="G129"/>
  <c r="J131"/>
  <c r="H131"/>
  <c r="I131"/>
  <c r="G131"/>
  <c r="J133"/>
  <c r="H133"/>
  <c r="I133"/>
  <c r="G133"/>
  <c r="J135"/>
  <c r="H135"/>
  <c r="I135"/>
  <c r="G135"/>
  <c r="J137"/>
  <c r="H137"/>
  <c r="I137"/>
  <c r="G137"/>
  <c r="J139"/>
  <c r="H139"/>
  <c r="I139"/>
  <c r="G139"/>
  <c r="J141"/>
  <c r="H141"/>
  <c r="I141"/>
  <c r="G141"/>
  <c r="J143"/>
  <c r="H143"/>
  <c r="I143"/>
  <c r="G143"/>
  <c r="J145"/>
  <c r="H145"/>
  <c r="I145"/>
  <c r="G145"/>
  <c r="J147"/>
  <c r="H147"/>
  <c r="I147"/>
  <c r="G147"/>
  <c r="J149"/>
  <c r="H149"/>
  <c r="I149"/>
  <c r="G149"/>
  <c r="J151"/>
  <c r="H151"/>
  <c r="I151"/>
  <c r="G151"/>
  <c r="J153"/>
  <c r="H153"/>
  <c r="I153"/>
  <c r="G153"/>
  <c r="J155"/>
  <c r="H155"/>
  <c r="I155"/>
  <c r="G155"/>
  <c r="J157"/>
  <c r="H157"/>
  <c r="I157"/>
  <c r="G157"/>
  <c r="J159"/>
  <c r="H159"/>
  <c r="I159"/>
  <c r="G159"/>
  <c r="J161"/>
  <c r="H161"/>
  <c r="I161"/>
  <c r="G161"/>
  <c r="J163"/>
  <c r="H163"/>
  <c r="I163"/>
  <c r="G163"/>
  <c r="J165"/>
  <c r="H165"/>
  <c r="I165"/>
  <c r="G165"/>
  <c r="J167"/>
  <c r="H167"/>
  <c r="I167"/>
  <c r="G167"/>
  <c r="J169"/>
  <c r="H169"/>
  <c r="I169"/>
  <c r="G169"/>
  <c r="J171"/>
  <c r="H171"/>
  <c r="I171"/>
  <c r="G171"/>
  <c r="J173"/>
  <c r="H173"/>
  <c r="I173"/>
  <c r="G173"/>
  <c r="J175"/>
  <c r="H175"/>
  <c r="I175"/>
  <c r="G175"/>
  <c r="J177"/>
  <c r="H177"/>
  <c r="I177"/>
  <c r="G177"/>
  <c r="J179"/>
  <c r="H179"/>
  <c r="I179"/>
  <c r="G179"/>
  <c r="J181"/>
  <c r="H181"/>
  <c r="I181"/>
  <c r="G181"/>
  <c r="J183"/>
  <c r="H183"/>
  <c r="I183"/>
  <c r="G183"/>
  <c r="J185"/>
  <c r="H185"/>
  <c r="I185"/>
  <c r="G185"/>
  <c r="J187"/>
  <c r="H187"/>
  <c r="I187"/>
  <c r="G187"/>
  <c r="J189"/>
  <c r="H189"/>
  <c r="I189"/>
  <c r="G189"/>
  <c r="J191"/>
  <c r="H191"/>
  <c r="I191"/>
  <c r="G191"/>
  <c r="J193"/>
  <c r="H193"/>
  <c r="I193"/>
  <c r="G193"/>
  <c r="J195"/>
  <c r="H195"/>
  <c r="I195"/>
  <c r="G195"/>
  <c r="J197"/>
  <c r="H197"/>
  <c r="I197"/>
  <c r="G197"/>
  <c r="J199"/>
  <c r="H199"/>
  <c r="I199"/>
  <c r="G199"/>
  <c r="J201"/>
  <c r="H201"/>
  <c r="I201"/>
  <c r="G201"/>
  <c r="J203"/>
  <c r="H203"/>
  <c r="I203"/>
  <c r="G203"/>
  <c r="J205"/>
  <c r="H205"/>
  <c r="I205"/>
  <c r="G205"/>
  <c r="J207"/>
  <c r="H207"/>
  <c r="I207"/>
  <c r="G207"/>
  <c r="J209"/>
  <c r="H209"/>
  <c r="I209"/>
  <c r="G209"/>
  <c r="J211"/>
  <c r="H211"/>
  <c r="I211"/>
  <c r="G211"/>
  <c r="J213"/>
  <c r="H213"/>
  <c r="I213"/>
  <c r="G213"/>
  <c r="J215"/>
  <c r="H215"/>
  <c r="I215"/>
  <c r="G215"/>
  <c r="J217"/>
  <c r="H217"/>
  <c r="I217"/>
  <c r="G217"/>
  <c r="J219"/>
  <c r="H219"/>
  <c r="I219"/>
  <c r="G219"/>
  <c r="J221"/>
  <c r="H221"/>
  <c r="I221"/>
  <c r="G221"/>
  <c r="J223"/>
  <c r="H223"/>
  <c r="I223"/>
  <c r="G223"/>
  <c r="J225"/>
  <c r="H225"/>
  <c r="I225"/>
  <c r="G225"/>
  <c r="J227"/>
  <c r="H227"/>
  <c r="I227"/>
  <c r="G227"/>
  <c r="J229"/>
  <c r="H229"/>
  <c r="I229"/>
  <c r="G229"/>
  <c r="J231"/>
  <c r="H231"/>
  <c r="I231"/>
  <c r="G231"/>
  <c r="J233"/>
  <c r="H233"/>
  <c r="I233"/>
  <c r="G233"/>
  <c r="J235"/>
  <c r="H235"/>
  <c r="I235"/>
  <c r="G235"/>
  <c r="J237"/>
  <c r="H237"/>
  <c r="I237"/>
  <c r="G237"/>
  <c r="J239"/>
  <c r="H239"/>
  <c r="I239"/>
  <c r="G239"/>
  <c r="J241"/>
  <c r="H241"/>
  <c r="I241"/>
  <c r="G241"/>
  <c r="J243"/>
  <c r="H243"/>
  <c r="I243"/>
  <c r="G243"/>
  <c r="J245"/>
  <c r="H245"/>
  <c r="I245"/>
  <c r="G245"/>
  <c r="J247"/>
  <c r="H247"/>
  <c r="I247"/>
  <c r="G247"/>
  <c r="J249"/>
  <c r="H249"/>
  <c r="I249"/>
  <c r="G249"/>
  <c r="J251"/>
  <c r="H251"/>
  <c r="I251"/>
  <c r="G251"/>
  <c r="J253"/>
  <c r="H253"/>
  <c r="I253"/>
  <c r="G253"/>
  <c r="J255"/>
  <c r="H255"/>
  <c r="I255"/>
  <c r="G255"/>
  <c r="J257"/>
  <c r="H257"/>
  <c r="I257"/>
  <c r="G257"/>
  <c r="J259"/>
  <c r="H259"/>
  <c r="I259"/>
  <c r="G259"/>
  <c r="J261"/>
  <c r="H261"/>
  <c r="I261"/>
  <c r="G261"/>
  <c r="J263"/>
  <c r="H263"/>
  <c r="I263"/>
  <c r="G263"/>
  <c r="J265"/>
  <c r="H265"/>
  <c r="I265"/>
  <c r="G265"/>
  <c r="J267"/>
  <c r="H267"/>
  <c r="I267"/>
  <c r="G267"/>
  <c r="J269"/>
  <c r="H269"/>
  <c r="I269"/>
  <c r="G269"/>
  <c r="J271"/>
  <c r="H271"/>
  <c r="I271"/>
  <c r="G271"/>
  <c r="J273"/>
  <c r="H273"/>
  <c r="I273"/>
  <c r="G273"/>
  <c r="J275"/>
  <c r="H275"/>
  <c r="I275"/>
  <c r="G275"/>
  <c r="J277"/>
  <c r="H277"/>
  <c r="I277"/>
  <c r="G277"/>
  <c r="J279"/>
  <c r="H279"/>
  <c r="I279"/>
  <c r="G279"/>
  <c r="J281"/>
  <c r="H281"/>
  <c r="I281"/>
  <c r="G281"/>
  <c r="J283"/>
  <c r="H283"/>
  <c r="I283"/>
  <c r="G283"/>
  <c r="J285"/>
  <c r="H285"/>
  <c r="I285"/>
  <c r="G285"/>
  <c r="J287"/>
  <c r="H287"/>
  <c r="I287"/>
  <c r="G287"/>
  <c r="J289"/>
  <c r="H289"/>
  <c r="I289"/>
  <c r="G289"/>
  <c r="J291"/>
  <c r="H291"/>
  <c r="I291"/>
  <c r="G291"/>
  <c r="J293"/>
  <c r="H293"/>
  <c r="I293"/>
  <c r="G293"/>
  <c r="J295"/>
  <c r="H295"/>
  <c r="I295"/>
  <c r="G295"/>
  <c r="J297"/>
  <c r="H297"/>
  <c r="I297"/>
  <c r="G297"/>
  <c r="J299"/>
  <c r="H299"/>
  <c r="I299"/>
  <c r="G299"/>
  <c r="J301"/>
  <c r="H301"/>
  <c r="I301"/>
  <c r="G301"/>
  <c r="J303"/>
  <c r="H303"/>
  <c r="I303"/>
  <c r="G303"/>
  <c r="J305"/>
  <c r="H305"/>
  <c r="I305"/>
  <c r="G305"/>
  <c r="J307"/>
  <c r="H307"/>
  <c r="I307"/>
  <c r="G307"/>
  <c r="J309"/>
  <c r="H309"/>
  <c r="I309"/>
  <c r="G309"/>
  <c r="J311"/>
  <c r="H311"/>
  <c r="I311"/>
  <c r="G311"/>
  <c r="J313"/>
  <c r="H313"/>
  <c r="I313"/>
  <c r="G313"/>
  <c r="J315"/>
  <c r="H315"/>
  <c r="I315"/>
  <c r="G315"/>
  <c r="J317"/>
  <c r="H317"/>
  <c r="I317"/>
  <c r="G317"/>
  <c r="G2"/>
  <c r="I2"/>
  <c r="G3"/>
  <c r="I3"/>
  <c r="G4"/>
  <c r="I4"/>
  <c r="G5"/>
  <c r="I5"/>
  <c r="G6"/>
  <c r="I6"/>
  <c r="G7"/>
  <c r="I7"/>
  <c r="G8"/>
  <c r="I8"/>
  <c r="G9"/>
  <c r="I9"/>
  <c r="G10"/>
  <c r="I10"/>
  <c r="G11"/>
  <c r="I11"/>
  <c r="G12"/>
  <c r="I12"/>
  <c r="G13"/>
  <c r="I13"/>
  <c r="J14"/>
  <c r="H14"/>
  <c r="I14"/>
  <c r="J16"/>
  <c r="H16"/>
  <c r="I16"/>
  <c r="G16"/>
  <c r="J18"/>
  <c r="H18"/>
  <c r="I18"/>
  <c r="G18"/>
  <c r="J20"/>
  <c r="H20"/>
  <c r="I20"/>
  <c r="G20"/>
  <c r="J22"/>
  <c r="H22"/>
  <c r="I22"/>
  <c r="G22"/>
  <c r="J24"/>
  <c r="H24"/>
  <c r="I24"/>
  <c r="G24"/>
  <c r="J26"/>
  <c r="H26"/>
  <c r="I26"/>
  <c r="G26"/>
  <c r="J28"/>
  <c r="H28"/>
  <c r="I28"/>
  <c r="G28"/>
  <c r="J30"/>
  <c r="H30"/>
  <c r="I30"/>
  <c r="G30"/>
  <c r="J32"/>
  <c r="H32"/>
  <c r="I32"/>
  <c r="G32"/>
  <c r="J34"/>
  <c r="H34"/>
  <c r="I34"/>
  <c r="G34"/>
  <c r="J36"/>
  <c r="H36"/>
  <c r="I36"/>
  <c r="G36"/>
  <c r="J38"/>
  <c r="H38"/>
  <c r="I38"/>
  <c r="G38"/>
  <c r="J40"/>
  <c r="H40"/>
  <c r="I40"/>
  <c r="G40"/>
  <c r="J42"/>
  <c r="H42"/>
  <c r="I42"/>
  <c r="G42"/>
  <c r="J44"/>
  <c r="H44"/>
  <c r="I44"/>
  <c r="G44"/>
  <c r="J46"/>
  <c r="H46"/>
  <c r="I46"/>
  <c r="G46"/>
  <c r="J48"/>
  <c r="H48"/>
  <c r="I48"/>
  <c r="G48"/>
  <c r="J50"/>
  <c r="H50"/>
  <c r="I50"/>
  <c r="G50"/>
  <c r="J52"/>
  <c r="H52"/>
  <c r="I52"/>
  <c r="G52"/>
  <c r="J54"/>
  <c r="H54"/>
  <c r="I54"/>
  <c r="G54"/>
  <c r="J56"/>
  <c r="H56"/>
  <c r="I56"/>
  <c r="G56"/>
  <c r="J58"/>
  <c r="H58"/>
  <c r="I58"/>
  <c r="G58"/>
  <c r="J60"/>
  <c r="H60"/>
  <c r="I60"/>
  <c r="G60"/>
  <c r="J62"/>
  <c r="H62"/>
  <c r="I62"/>
  <c r="G62"/>
  <c r="J64"/>
  <c r="H64"/>
  <c r="I64"/>
  <c r="G64"/>
  <c r="J66"/>
  <c r="H66"/>
  <c r="I66"/>
  <c r="G66"/>
  <c r="J68"/>
  <c r="H68"/>
  <c r="I68"/>
  <c r="G68"/>
  <c r="J70"/>
  <c r="H70"/>
  <c r="I70"/>
  <c r="G70"/>
  <c r="J72"/>
  <c r="H72"/>
  <c r="I72"/>
  <c r="G72"/>
  <c r="J74"/>
  <c r="H74"/>
  <c r="I74"/>
  <c r="G74"/>
  <c r="J76"/>
  <c r="H76"/>
  <c r="I76"/>
  <c r="G76"/>
  <c r="J78"/>
  <c r="H78"/>
  <c r="I78"/>
  <c r="G78"/>
  <c r="J80"/>
  <c r="H80"/>
  <c r="I80"/>
  <c r="G80"/>
  <c r="J82"/>
  <c r="H82"/>
  <c r="I82"/>
  <c r="G82"/>
  <c r="J84"/>
  <c r="H84"/>
  <c r="I84"/>
  <c r="G84"/>
  <c r="J86"/>
  <c r="H86"/>
  <c r="I86"/>
  <c r="G86"/>
  <c r="J88"/>
  <c r="H88"/>
  <c r="I88"/>
  <c r="G88"/>
  <c r="J90"/>
  <c r="H90"/>
  <c r="I90"/>
  <c r="G90"/>
  <c r="J92"/>
  <c r="H92"/>
  <c r="I92"/>
  <c r="G92"/>
  <c r="J94"/>
  <c r="H94"/>
  <c r="I94"/>
  <c r="G94"/>
  <c r="J96"/>
  <c r="H96"/>
  <c r="I96"/>
  <c r="G96"/>
  <c r="J98"/>
  <c r="H98"/>
  <c r="I98"/>
  <c r="G98"/>
  <c r="J100"/>
  <c r="H100"/>
  <c r="I100"/>
  <c r="G100"/>
  <c r="J102"/>
  <c r="H102"/>
  <c r="I102"/>
  <c r="G102"/>
  <c r="J104"/>
  <c r="H104"/>
  <c r="I104"/>
  <c r="G104"/>
  <c r="J106"/>
  <c r="H106"/>
  <c r="I106"/>
  <c r="G106"/>
  <c r="J108"/>
  <c r="H108"/>
  <c r="I108"/>
  <c r="G108"/>
  <c r="J110"/>
  <c r="H110"/>
  <c r="I110"/>
  <c r="G110"/>
  <c r="J112"/>
  <c r="H112"/>
  <c r="I112"/>
  <c r="G112"/>
  <c r="J114"/>
  <c r="H114"/>
  <c r="I114"/>
  <c r="G114"/>
  <c r="J116"/>
  <c r="H116"/>
  <c r="I116"/>
  <c r="G116"/>
  <c r="J118"/>
  <c r="H118"/>
  <c r="I118"/>
  <c r="G118"/>
  <c r="J120"/>
  <c r="H120"/>
  <c r="I120"/>
  <c r="G120"/>
  <c r="J122"/>
  <c r="H122"/>
  <c r="I122"/>
  <c r="G122"/>
  <c r="J124"/>
  <c r="H124"/>
  <c r="I124"/>
  <c r="G124"/>
  <c r="J126"/>
  <c r="H126"/>
  <c r="I126"/>
  <c r="G126"/>
  <c r="J128"/>
  <c r="H128"/>
  <c r="I128"/>
  <c r="G128"/>
  <c r="J130"/>
  <c r="H130"/>
  <c r="I130"/>
  <c r="G130"/>
  <c r="J132"/>
  <c r="H132"/>
  <c r="I132"/>
  <c r="G132"/>
  <c r="J134"/>
  <c r="H134"/>
  <c r="I134"/>
  <c r="G134"/>
  <c r="J136"/>
  <c r="H136"/>
  <c r="I136"/>
  <c r="G136"/>
  <c r="J138"/>
  <c r="H138"/>
  <c r="I138"/>
  <c r="G138"/>
  <c r="J140"/>
  <c r="H140"/>
  <c r="I140"/>
  <c r="G140"/>
  <c r="J142"/>
  <c r="H142"/>
  <c r="I142"/>
  <c r="G142"/>
  <c r="J144"/>
  <c r="H144"/>
  <c r="I144"/>
  <c r="G144"/>
  <c r="J146"/>
  <c r="H146"/>
  <c r="I146"/>
  <c r="G146"/>
  <c r="J148"/>
  <c r="H148"/>
  <c r="I148"/>
  <c r="G148"/>
  <c r="J150"/>
  <c r="H150"/>
  <c r="I150"/>
  <c r="G150"/>
  <c r="J152"/>
  <c r="H152"/>
  <c r="I152"/>
  <c r="G152"/>
  <c r="J154"/>
  <c r="H154"/>
  <c r="I154"/>
  <c r="G154"/>
  <c r="J156"/>
  <c r="H156"/>
  <c r="I156"/>
  <c r="G156"/>
  <c r="J158"/>
  <c r="H158"/>
  <c r="I158"/>
  <c r="G158"/>
  <c r="J160"/>
  <c r="H160"/>
  <c r="I160"/>
  <c r="G160"/>
  <c r="J162"/>
  <c r="H162"/>
  <c r="I162"/>
  <c r="G162"/>
  <c r="J164"/>
  <c r="H164"/>
  <c r="I164"/>
  <c r="G164"/>
  <c r="J166"/>
  <c r="H166"/>
  <c r="I166"/>
  <c r="G166"/>
  <c r="J168"/>
  <c r="H168"/>
  <c r="I168"/>
  <c r="G168"/>
  <c r="J170"/>
  <c r="H170"/>
  <c r="I170"/>
  <c r="G170"/>
  <c r="J172"/>
  <c r="H172"/>
  <c r="I172"/>
  <c r="G172"/>
  <c r="J174"/>
  <c r="H174"/>
  <c r="I174"/>
  <c r="G174"/>
  <c r="J176"/>
  <c r="H176"/>
  <c r="I176"/>
  <c r="G176"/>
  <c r="J178"/>
  <c r="H178"/>
  <c r="I178"/>
  <c r="G178"/>
  <c r="J180"/>
  <c r="H180"/>
  <c r="I180"/>
  <c r="G180"/>
  <c r="J182"/>
  <c r="H182"/>
  <c r="I182"/>
  <c r="G182"/>
  <c r="J184"/>
  <c r="H184"/>
  <c r="I184"/>
  <c r="G184"/>
  <c r="J186"/>
  <c r="H186"/>
  <c r="I186"/>
  <c r="G186"/>
  <c r="J188"/>
  <c r="H188"/>
  <c r="I188"/>
  <c r="G188"/>
  <c r="J190"/>
  <c r="H190"/>
  <c r="I190"/>
  <c r="G190"/>
  <c r="J192"/>
  <c r="H192"/>
  <c r="I192"/>
  <c r="G192"/>
  <c r="J194"/>
  <c r="H194"/>
  <c r="I194"/>
  <c r="G194"/>
  <c r="J196"/>
  <c r="H196"/>
  <c r="I196"/>
  <c r="G196"/>
  <c r="J198"/>
  <c r="H198"/>
  <c r="I198"/>
  <c r="G198"/>
  <c r="J200"/>
  <c r="H200"/>
  <c r="I200"/>
  <c r="G200"/>
  <c r="J202"/>
  <c r="H202"/>
  <c r="I202"/>
  <c r="G202"/>
  <c r="J204"/>
  <c r="H204"/>
  <c r="I204"/>
  <c r="G204"/>
  <c r="J206"/>
  <c r="H206"/>
  <c r="I206"/>
  <c r="G206"/>
  <c r="J208"/>
  <c r="H208"/>
  <c r="I208"/>
  <c r="G208"/>
  <c r="J210"/>
  <c r="H210"/>
  <c r="I210"/>
  <c r="G210"/>
  <c r="J212"/>
  <c r="H212"/>
  <c r="I212"/>
  <c r="G212"/>
  <c r="J214"/>
  <c r="H214"/>
  <c r="I214"/>
  <c r="G214"/>
  <c r="J216"/>
  <c r="H216"/>
  <c r="I216"/>
  <c r="G216"/>
  <c r="J218"/>
  <c r="H218"/>
  <c r="I218"/>
  <c r="G218"/>
  <c r="J220"/>
  <c r="H220"/>
  <c r="I220"/>
  <c r="G220"/>
  <c r="J222"/>
  <c r="H222"/>
  <c r="I222"/>
  <c r="G222"/>
  <c r="J224"/>
  <c r="H224"/>
  <c r="I224"/>
  <c r="G224"/>
  <c r="J226"/>
  <c r="H226"/>
  <c r="I226"/>
  <c r="G226"/>
  <c r="J228"/>
  <c r="H228"/>
  <c r="I228"/>
  <c r="G228"/>
  <c r="J230"/>
  <c r="H230"/>
  <c r="I230"/>
  <c r="G230"/>
  <c r="J232"/>
  <c r="H232"/>
  <c r="I232"/>
  <c r="G232"/>
  <c r="J234"/>
  <c r="H234"/>
  <c r="I234"/>
  <c r="G234"/>
  <c r="J236"/>
  <c r="H236"/>
  <c r="I236"/>
  <c r="G236"/>
  <c r="J238"/>
  <c r="H238"/>
  <c r="I238"/>
  <c r="G238"/>
  <c r="J240"/>
  <c r="H240"/>
  <c r="I240"/>
  <c r="G240"/>
  <c r="J242"/>
  <c r="H242"/>
  <c r="I242"/>
  <c r="G242"/>
  <c r="J244"/>
  <c r="H244"/>
  <c r="I244"/>
  <c r="G244"/>
  <c r="J246"/>
  <c r="H246"/>
  <c r="I246"/>
  <c r="G246"/>
  <c r="J248"/>
  <c r="H248"/>
  <c r="I248"/>
  <c r="G248"/>
  <c r="J250"/>
  <c r="H250"/>
  <c r="I250"/>
  <c r="G250"/>
  <c r="J252"/>
  <c r="H252"/>
  <c r="I252"/>
  <c r="G252"/>
  <c r="J254"/>
  <c r="H254"/>
  <c r="I254"/>
  <c r="G254"/>
  <c r="J256"/>
  <c r="H256"/>
  <c r="I256"/>
  <c r="G256"/>
  <c r="J258"/>
  <c r="H258"/>
  <c r="I258"/>
  <c r="G258"/>
  <c r="J260"/>
  <c r="H260"/>
  <c r="I260"/>
  <c r="G260"/>
  <c r="J262"/>
  <c r="H262"/>
  <c r="I262"/>
  <c r="G262"/>
  <c r="J264"/>
  <c r="H264"/>
  <c r="I264"/>
  <c r="G264"/>
  <c r="J266"/>
  <c r="H266"/>
  <c r="I266"/>
  <c r="G266"/>
  <c r="J268"/>
  <c r="H268"/>
  <c r="I268"/>
  <c r="G268"/>
  <c r="J270"/>
  <c r="H270"/>
  <c r="I270"/>
  <c r="G270"/>
  <c r="J272"/>
  <c r="H272"/>
  <c r="I272"/>
  <c r="G272"/>
  <c r="J274"/>
  <c r="H274"/>
  <c r="I274"/>
  <c r="G274"/>
  <c r="J276"/>
  <c r="H276"/>
  <c r="I276"/>
  <c r="G276"/>
  <c r="J278"/>
  <c r="H278"/>
  <c r="I278"/>
  <c r="G278"/>
  <c r="J280"/>
  <c r="H280"/>
  <c r="I280"/>
  <c r="G280"/>
  <c r="J282"/>
  <c r="H282"/>
  <c r="I282"/>
  <c r="G282"/>
  <c r="J284"/>
  <c r="H284"/>
  <c r="I284"/>
  <c r="G284"/>
  <c r="J286"/>
  <c r="H286"/>
  <c r="I286"/>
  <c r="G286"/>
  <c r="J288"/>
  <c r="H288"/>
  <c r="I288"/>
  <c r="G288"/>
  <c r="J290"/>
  <c r="H290"/>
  <c r="I290"/>
  <c r="G290"/>
  <c r="J292"/>
  <c r="H292"/>
  <c r="I292"/>
  <c r="G292"/>
  <c r="J294"/>
  <c r="H294"/>
  <c r="I294"/>
  <c r="G294"/>
  <c r="J296"/>
  <c r="H296"/>
  <c r="I296"/>
  <c r="G296"/>
  <c r="J298"/>
  <c r="H298"/>
  <c r="I298"/>
  <c r="G298"/>
  <c r="J300"/>
  <c r="H300"/>
  <c r="I300"/>
  <c r="G300"/>
  <c r="J302"/>
  <c r="H302"/>
  <c r="I302"/>
  <c r="G302"/>
  <c r="J304"/>
  <c r="H304"/>
  <c r="I304"/>
  <c r="G304"/>
  <c r="J306"/>
  <c r="H306"/>
  <c r="I306"/>
  <c r="G306"/>
  <c r="J308"/>
  <c r="H308"/>
  <c r="I308"/>
  <c r="G308"/>
  <c r="J310"/>
  <c r="H310"/>
  <c r="I310"/>
  <c r="G310"/>
  <c r="J312"/>
  <c r="H312"/>
  <c r="I312"/>
  <c r="G312"/>
  <c r="J314"/>
  <c r="H314"/>
  <c r="I314"/>
  <c r="G314"/>
  <c r="J316"/>
  <c r="H316"/>
  <c r="I316"/>
  <c r="G316"/>
  <c r="J318"/>
  <c r="H318"/>
  <c r="I318"/>
  <c r="G318"/>
  <c r="H2"/>
  <c r="H3"/>
  <c r="H4"/>
  <c r="H5"/>
  <c r="H6"/>
  <c r="H7"/>
  <c r="H8"/>
  <c r="H9"/>
  <c r="H10"/>
  <c r="H11"/>
  <c r="H12"/>
  <c r="H13"/>
  <c r="L12" i="9" l="1"/>
  <c r="L14"/>
  <c r="L15"/>
  <c r="L152"/>
  <c r="M152"/>
  <c r="M60"/>
  <c r="M26"/>
  <c r="M63"/>
  <c r="M212"/>
  <c r="M66"/>
  <c r="M211"/>
  <c r="M65"/>
  <c r="M36"/>
  <c r="M210"/>
  <c r="K98"/>
  <c r="L98"/>
  <c r="K268"/>
  <c r="L268"/>
  <c r="K318"/>
  <c r="L318"/>
  <c r="K267"/>
  <c r="L267"/>
  <c r="K130"/>
  <c r="L130"/>
  <c r="K212"/>
  <c r="L212"/>
  <c r="K314"/>
  <c r="L314"/>
  <c r="K66"/>
  <c r="L66"/>
  <c r="K24"/>
  <c r="L24"/>
  <c r="K191"/>
  <c r="L191"/>
  <c r="K211"/>
  <c r="L211"/>
  <c r="K235"/>
  <c r="L235"/>
  <c r="K40"/>
  <c r="L40"/>
  <c r="K234"/>
  <c r="L234"/>
  <c r="K167"/>
  <c r="L167"/>
  <c r="K45"/>
  <c r="L45"/>
  <c r="K17"/>
  <c r="M17" s="1"/>
  <c r="L17"/>
  <c r="M19"/>
  <c r="K19"/>
  <c r="L19"/>
  <c r="K308"/>
  <c r="L308"/>
  <c r="M143"/>
  <c r="K143"/>
  <c r="L143"/>
  <c r="M158"/>
  <c r="K158"/>
  <c r="L158"/>
  <c r="K65"/>
  <c r="L65"/>
  <c r="K36"/>
  <c r="L36"/>
  <c r="K48"/>
  <c r="L48"/>
  <c r="K317"/>
  <c r="L317"/>
  <c r="K126"/>
  <c r="L126"/>
  <c r="K172"/>
  <c r="L172"/>
  <c r="M5"/>
  <c r="K5"/>
  <c r="L5"/>
  <c r="K63"/>
  <c r="L63"/>
  <c r="K307"/>
  <c r="L307"/>
  <c r="K266"/>
  <c r="L266"/>
  <c r="K124"/>
  <c r="L124"/>
  <c r="K9"/>
  <c r="M9" s="1"/>
  <c r="L9"/>
  <c r="K265"/>
  <c r="L265"/>
  <c r="M137"/>
  <c r="K137"/>
  <c r="L137"/>
  <c r="K303"/>
  <c r="L303"/>
  <c r="K21"/>
  <c r="L21"/>
  <c r="M20"/>
  <c r="K20"/>
  <c r="L20"/>
  <c r="K301"/>
  <c r="L301"/>
  <c r="K97"/>
  <c r="L97"/>
  <c r="K96"/>
  <c r="L96"/>
  <c r="K120"/>
  <c r="L120"/>
  <c r="K173"/>
  <c r="L173"/>
  <c r="K192"/>
  <c r="L192"/>
  <c r="K176"/>
  <c r="L176"/>
  <c r="K300"/>
  <c r="L300"/>
  <c r="M141"/>
  <c r="K141"/>
  <c r="L141"/>
  <c r="K299"/>
  <c r="L299"/>
  <c r="K210"/>
  <c r="L210"/>
  <c r="K127"/>
  <c r="L127"/>
  <c r="K123"/>
  <c r="L123"/>
  <c r="K122"/>
  <c r="L122"/>
  <c r="K263"/>
  <c r="L263"/>
  <c r="K189"/>
  <c r="L189"/>
  <c r="K262"/>
  <c r="L262"/>
  <c r="K187"/>
  <c r="L187"/>
  <c r="K261"/>
  <c r="L261"/>
  <c r="K228"/>
  <c r="L228"/>
  <c r="K68"/>
  <c r="L68"/>
  <c r="K84"/>
  <c r="L84"/>
  <c r="K276"/>
  <c r="L276"/>
  <c r="K275"/>
  <c r="L275"/>
  <c r="K274"/>
  <c r="L274"/>
  <c r="K273"/>
  <c r="L273"/>
  <c r="K53"/>
  <c r="L53"/>
  <c r="K10"/>
  <c r="L10"/>
  <c r="K83"/>
  <c r="L83"/>
  <c r="K99"/>
  <c r="L99"/>
  <c r="K132"/>
  <c r="L132"/>
  <c r="K198"/>
  <c r="L198"/>
  <c r="K270"/>
  <c r="L270"/>
  <c r="K150"/>
  <c r="L150"/>
  <c r="K144"/>
  <c r="L144"/>
  <c r="K269"/>
  <c r="L269"/>
  <c r="K42"/>
  <c r="L42"/>
  <c r="K33"/>
  <c r="L135"/>
  <c r="L316"/>
  <c r="K146"/>
  <c r="L319"/>
  <c r="L238"/>
  <c r="L131"/>
  <c r="K197"/>
  <c r="K237"/>
  <c r="K315"/>
  <c r="K80"/>
  <c r="K164"/>
  <c r="K236"/>
  <c r="K313"/>
  <c r="K312"/>
  <c r="K311"/>
  <c r="K149"/>
  <c r="K310"/>
  <c r="K309"/>
  <c r="K129"/>
  <c r="K128"/>
  <c r="K25"/>
  <c r="K79"/>
  <c r="K151"/>
  <c r="K232"/>
  <c r="L8"/>
  <c r="L264"/>
  <c r="K125"/>
  <c r="K306"/>
  <c r="K23"/>
  <c r="K57"/>
  <c r="L302"/>
  <c r="L30"/>
  <c r="K209"/>
  <c r="K196"/>
  <c r="K297"/>
  <c r="K160"/>
  <c r="L3"/>
  <c r="K78"/>
  <c r="K305"/>
  <c r="K51"/>
  <c r="K304"/>
  <c r="L18"/>
  <c r="L157"/>
  <c r="L145"/>
  <c r="L121"/>
  <c r="L95"/>
  <c r="L231"/>
  <c r="L166"/>
  <c r="L230"/>
  <c r="L184"/>
  <c r="L298"/>
  <c r="L62"/>
  <c r="L119"/>
  <c r="L186"/>
  <c r="L50"/>
  <c r="K229"/>
  <c r="L208"/>
  <c r="L94"/>
  <c r="L117"/>
  <c r="L76"/>
  <c r="L293"/>
  <c r="L179"/>
  <c r="L115"/>
  <c r="K59"/>
  <c r="K93"/>
  <c r="K111"/>
  <c r="K257"/>
  <c r="K178"/>
  <c r="L182"/>
  <c r="K224"/>
  <c r="L73"/>
  <c r="K253"/>
  <c r="L252"/>
  <c r="K287"/>
  <c r="M206"/>
  <c r="L204"/>
  <c r="K217"/>
  <c r="K7"/>
  <c r="M203"/>
  <c r="L6"/>
  <c r="K69"/>
  <c r="L55"/>
  <c r="K216"/>
  <c r="L245"/>
  <c r="K244"/>
  <c r="K104"/>
  <c r="K152"/>
  <c r="K14"/>
  <c r="M14" s="1"/>
  <c r="K67"/>
  <c r="K82"/>
  <c r="L195"/>
  <c r="L227"/>
  <c r="L260"/>
  <c r="L295"/>
  <c r="L183"/>
  <c r="L259"/>
  <c r="K61"/>
  <c r="K114"/>
  <c r="K49"/>
  <c r="K207"/>
  <c r="K12"/>
  <c r="M12" s="1"/>
  <c r="K185"/>
  <c r="K75"/>
  <c r="K155"/>
  <c r="K92"/>
  <c r="K225"/>
  <c r="K161"/>
  <c r="K153"/>
  <c r="K74"/>
  <c r="K46"/>
  <c r="K288"/>
  <c r="K255"/>
  <c r="L206"/>
  <c r="L286"/>
  <c r="L154"/>
  <c r="L148"/>
  <c r="L221"/>
  <c r="L250"/>
  <c r="L248"/>
  <c r="L220"/>
  <c r="L246"/>
  <c r="L285"/>
  <c r="L171"/>
  <c r="L71"/>
  <c r="L218"/>
  <c r="L134"/>
  <c r="L283"/>
  <c r="K203"/>
  <c r="K281"/>
  <c r="K90"/>
  <c r="K280"/>
  <c r="K39"/>
  <c r="K214"/>
  <c r="K87"/>
  <c r="K201"/>
  <c r="M200"/>
  <c r="K277"/>
  <c r="M138"/>
  <c r="K241"/>
  <c r="K181"/>
  <c r="K271"/>
  <c r="K136"/>
  <c r="K100"/>
  <c r="K162"/>
  <c r="K174"/>
  <c r="L201"/>
  <c r="L138"/>
  <c r="L156"/>
  <c r="L213"/>
  <c r="L52"/>
  <c r="M208"/>
  <c r="L103"/>
  <c r="L168"/>
  <c r="L102"/>
  <c r="K81"/>
  <c r="L81"/>
  <c r="K64"/>
  <c r="L64"/>
  <c r="K233"/>
  <c r="L233"/>
  <c r="M11"/>
  <c r="K11"/>
  <c r="L11"/>
  <c r="L47"/>
  <c r="K47"/>
  <c r="M4"/>
  <c r="K4"/>
  <c r="L4"/>
  <c r="K43"/>
  <c r="L43"/>
  <c r="K165"/>
  <c r="L165"/>
  <c r="K27"/>
  <c r="L27"/>
  <c r="K86"/>
  <c r="L86"/>
  <c r="K85"/>
  <c r="L85"/>
  <c r="K278"/>
  <c r="L278"/>
  <c r="K101"/>
  <c r="L101"/>
  <c r="K272"/>
  <c r="L272"/>
  <c r="K77"/>
  <c r="L77"/>
  <c r="K31"/>
  <c r="L31"/>
  <c r="M22"/>
  <c r="K22"/>
  <c r="L22"/>
  <c r="K296"/>
  <c r="L296"/>
  <c r="K140"/>
  <c r="L140"/>
  <c r="K294"/>
  <c r="L294"/>
  <c r="K41"/>
  <c r="L41"/>
  <c r="K60"/>
  <c r="L60"/>
  <c r="K113"/>
  <c r="L113"/>
  <c r="K110"/>
  <c r="L110"/>
  <c r="K290"/>
  <c r="L290"/>
  <c r="K109"/>
  <c r="L109"/>
  <c r="K226"/>
  <c r="L226"/>
  <c r="K147"/>
  <c r="L147"/>
  <c r="K108"/>
  <c r="L108"/>
  <c r="K54"/>
  <c r="L54"/>
  <c r="K38"/>
  <c r="L38"/>
  <c r="K289"/>
  <c r="L289"/>
  <c r="K29"/>
  <c r="L29"/>
  <c r="K91"/>
  <c r="L91"/>
  <c r="K26"/>
  <c r="L26"/>
  <c r="K256"/>
  <c r="L256"/>
  <c r="K222"/>
  <c r="L222"/>
  <c r="K37"/>
  <c r="L37"/>
  <c r="K72"/>
  <c r="L72"/>
  <c r="K163"/>
  <c r="L163"/>
  <c r="M180"/>
  <c r="K180"/>
  <c r="L180"/>
  <c r="K177"/>
  <c r="L177"/>
  <c r="K249"/>
  <c r="L249"/>
  <c r="K247"/>
  <c r="L247"/>
  <c r="K175"/>
  <c r="L175"/>
  <c r="K199"/>
  <c r="L199"/>
  <c r="K219"/>
  <c r="L219"/>
  <c r="K106"/>
  <c r="L106"/>
  <c r="K105"/>
  <c r="L105"/>
  <c r="K194"/>
  <c r="L194"/>
  <c r="K284"/>
  <c r="L284"/>
  <c r="M205"/>
  <c r="K205"/>
  <c r="L205"/>
  <c r="K142"/>
  <c r="L142"/>
  <c r="M202"/>
  <c r="K202"/>
  <c r="L202"/>
  <c r="K188"/>
  <c r="L188"/>
  <c r="K89"/>
  <c r="L89"/>
  <c r="K170"/>
  <c r="L170"/>
  <c r="K70"/>
  <c r="L70"/>
  <c r="K88"/>
  <c r="L88"/>
  <c r="K58"/>
  <c r="L58"/>
  <c r="K215"/>
  <c r="L215"/>
  <c r="K279"/>
  <c r="L279"/>
  <c r="K118"/>
  <c r="L118"/>
  <c r="K169"/>
  <c r="L169"/>
  <c r="M139"/>
  <c r="K139"/>
  <c r="L139"/>
  <c r="K35"/>
  <c r="L35"/>
  <c r="K32"/>
  <c r="L32"/>
  <c r="K258"/>
  <c r="L258"/>
  <c r="K116"/>
  <c r="L116"/>
  <c r="K292"/>
  <c r="L292"/>
  <c r="K112"/>
  <c r="L112"/>
  <c r="M16"/>
  <c r="K16"/>
  <c r="L16"/>
  <c r="M2"/>
  <c r="K2"/>
  <c r="L2"/>
  <c r="K56"/>
  <c r="L56"/>
  <c r="K190"/>
  <c r="L190"/>
  <c r="K291"/>
  <c r="L291"/>
  <c r="K254"/>
  <c r="L254"/>
  <c r="K107"/>
  <c r="L107"/>
  <c r="K13"/>
  <c r="M13" s="1"/>
  <c r="L13"/>
  <c r="K223"/>
  <c r="L223"/>
  <c r="K251"/>
  <c r="L251"/>
  <c r="K282"/>
  <c r="L282"/>
  <c r="K159"/>
  <c r="L159"/>
  <c r="M193"/>
  <c r="K193"/>
  <c r="L193"/>
  <c r="K28"/>
  <c r="L28"/>
  <c r="K135"/>
  <c r="L146"/>
  <c r="L197"/>
  <c r="L149"/>
  <c r="K8"/>
  <c r="L209"/>
  <c r="K3"/>
  <c r="K18"/>
  <c r="K62"/>
  <c r="L59"/>
  <c r="K182"/>
  <c r="K204"/>
  <c r="K6"/>
  <c r="K44"/>
  <c r="K15"/>
  <c r="M15" s="1"/>
  <c r="L61"/>
  <c r="L207"/>
  <c r="K243"/>
  <c r="K200"/>
  <c r="K242"/>
  <c r="M136"/>
  <c r="K34"/>
  <c r="K240"/>
  <c r="K239"/>
  <c r="L72" i="7"/>
  <c r="L70"/>
  <c r="L68"/>
  <c r="L66"/>
  <c r="L64"/>
  <c r="L62"/>
  <c r="L60"/>
  <c r="L58"/>
  <c r="L52"/>
  <c r="L50"/>
  <c r="L48"/>
  <c r="L46"/>
  <c r="L44"/>
  <c r="L40"/>
  <c r="L38"/>
  <c r="L36"/>
  <c r="L32"/>
  <c r="L30"/>
  <c r="L28"/>
  <c r="L26"/>
  <c r="L24"/>
  <c r="M56"/>
  <c r="L56"/>
  <c r="M54"/>
  <c r="L54"/>
  <c r="M42"/>
  <c r="L42"/>
  <c r="M34"/>
  <c r="L34"/>
  <c r="M22"/>
  <c r="L22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M310"/>
  <c r="M300"/>
  <c r="M286"/>
  <c r="M280"/>
  <c r="M276"/>
  <c r="M274"/>
  <c r="M266"/>
  <c r="M262"/>
  <c r="M258"/>
  <c r="M246"/>
  <c r="M242"/>
  <c r="M240"/>
  <c r="M238"/>
  <c r="M234"/>
  <c r="M218"/>
  <c r="M200"/>
  <c r="M192"/>
  <c r="M184"/>
  <c r="M182"/>
  <c r="M170"/>
  <c r="M168"/>
  <c r="M164"/>
  <c r="M162"/>
  <c r="M116"/>
  <c r="M108"/>
  <c r="L307"/>
  <c r="M307"/>
  <c r="L277"/>
  <c r="M277"/>
  <c r="L14"/>
  <c r="L317"/>
  <c r="L315"/>
  <c r="L313"/>
  <c r="L311"/>
  <c r="L309"/>
  <c r="L305"/>
  <c r="L303"/>
  <c r="M303"/>
  <c r="L301"/>
  <c r="L299"/>
  <c r="L297"/>
  <c r="L295"/>
  <c r="M295"/>
  <c r="L293"/>
  <c r="L291"/>
  <c r="L289"/>
  <c r="L287"/>
  <c r="M287"/>
  <c r="L285"/>
  <c r="L283"/>
  <c r="L281"/>
  <c r="L279"/>
  <c r="L275"/>
  <c r="M275"/>
  <c r="L273"/>
  <c r="L271"/>
  <c r="L269"/>
  <c r="L267"/>
  <c r="M267"/>
  <c r="L265"/>
  <c r="L263"/>
  <c r="L261"/>
  <c r="L259"/>
  <c r="L257"/>
  <c r="M257"/>
  <c r="L255"/>
  <c r="L253"/>
  <c r="L251"/>
  <c r="L249"/>
  <c r="L247"/>
  <c r="L245"/>
  <c r="L243"/>
  <c r="L241"/>
  <c r="L239"/>
  <c r="L237"/>
  <c r="L235"/>
  <c r="L233"/>
  <c r="L231"/>
  <c r="L229"/>
  <c r="L227"/>
  <c r="L225"/>
  <c r="L223"/>
  <c r="L221"/>
  <c r="L219"/>
  <c r="L217"/>
  <c r="L215"/>
  <c r="M215"/>
  <c r="L213"/>
  <c r="M213"/>
  <c r="L211"/>
  <c r="L209"/>
  <c r="L207"/>
  <c r="L205"/>
  <c r="L203"/>
  <c r="L201"/>
  <c r="L199"/>
  <c r="L197"/>
  <c r="L195"/>
  <c r="L193"/>
  <c r="L191"/>
  <c r="L189"/>
  <c r="L187"/>
  <c r="L185"/>
  <c r="L183"/>
  <c r="L181"/>
  <c r="L179"/>
  <c r="L177"/>
  <c r="L175"/>
  <c r="L173"/>
  <c r="L171"/>
  <c r="L169"/>
  <c r="M161"/>
  <c r="M153"/>
  <c r="M131"/>
  <c r="M127"/>
  <c r="M87"/>
  <c r="M85"/>
  <c r="M81"/>
  <c r="M79"/>
  <c r="M77"/>
  <c r="M67"/>
  <c r="M39"/>
  <c r="M25"/>
  <c r="L167"/>
  <c r="L165"/>
  <c r="L163"/>
  <c r="L161"/>
  <c r="L159"/>
  <c r="L157"/>
  <c r="L155"/>
  <c r="L153"/>
  <c r="L151"/>
  <c r="L149"/>
  <c r="L147"/>
  <c r="L145"/>
  <c r="L143"/>
  <c r="L141"/>
  <c r="L139"/>
  <c r="L137"/>
  <c r="L135"/>
  <c r="L133"/>
  <c r="L131"/>
  <c r="L129"/>
  <c r="L127"/>
  <c r="L125"/>
  <c r="L123"/>
  <c r="L121"/>
  <c r="L119"/>
  <c r="L117"/>
  <c r="L115"/>
  <c r="L113"/>
  <c r="L111"/>
  <c r="L109"/>
  <c r="L107"/>
  <c r="L105"/>
  <c r="L103"/>
  <c r="L101"/>
  <c r="L99"/>
  <c r="L97"/>
  <c r="L95"/>
  <c r="L93"/>
  <c r="L91"/>
  <c r="L89"/>
  <c r="L87"/>
  <c r="L85"/>
  <c r="L83"/>
  <c r="L81"/>
  <c r="L79"/>
  <c r="L77"/>
  <c r="L75"/>
  <c r="L21"/>
  <c r="L19"/>
  <c r="L17"/>
  <c r="L15"/>
  <c r="K316"/>
  <c r="L316"/>
  <c r="K308"/>
  <c r="L308"/>
  <c r="K300"/>
  <c r="L300"/>
  <c r="K292"/>
  <c r="L292"/>
  <c r="K288"/>
  <c r="L288"/>
  <c r="K280"/>
  <c r="L280"/>
  <c r="K278"/>
  <c r="L278"/>
  <c r="K276"/>
  <c r="L276"/>
  <c r="K274"/>
  <c r="L274"/>
  <c r="K272"/>
  <c r="L272"/>
  <c r="K270"/>
  <c r="L270"/>
  <c r="K268"/>
  <c r="L268"/>
  <c r="K266"/>
  <c r="L266"/>
  <c r="K264"/>
  <c r="L264"/>
  <c r="K262"/>
  <c r="L262"/>
  <c r="K260"/>
  <c r="L260"/>
  <c r="K258"/>
  <c r="L258"/>
  <c r="L318"/>
  <c r="L314"/>
  <c r="L312"/>
  <c r="L310"/>
  <c r="L306"/>
  <c r="L304"/>
  <c r="L302"/>
  <c r="L298"/>
  <c r="L296"/>
  <c r="L294"/>
  <c r="L290"/>
  <c r="L286"/>
  <c r="L284"/>
  <c r="L282"/>
  <c r="L256"/>
  <c r="L254"/>
  <c r="L252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6"/>
  <c r="L154"/>
  <c r="L152"/>
  <c r="L150"/>
  <c r="L148"/>
  <c r="L146"/>
  <c r="L144"/>
  <c r="L142"/>
  <c r="L140"/>
  <c r="L138"/>
  <c r="L136"/>
  <c r="L134"/>
  <c r="L132"/>
  <c r="L130"/>
  <c r="L128"/>
  <c r="L126"/>
  <c r="L124"/>
  <c r="L122"/>
  <c r="L120"/>
  <c r="L118"/>
  <c r="L116"/>
  <c r="L114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20"/>
  <c r="L18"/>
  <c r="L16"/>
  <c r="L13"/>
  <c r="L12"/>
  <c r="L11"/>
  <c r="L10"/>
  <c r="L9"/>
  <c r="L8"/>
  <c r="L7"/>
  <c r="L6"/>
  <c r="L5"/>
  <c r="L4"/>
  <c r="L3"/>
  <c r="L2"/>
  <c r="K314"/>
  <c r="K310"/>
  <c r="K304"/>
  <c r="K298"/>
  <c r="K294"/>
  <c r="K286"/>
  <c r="K284"/>
  <c r="K312"/>
  <c r="K306"/>
  <c r="K302"/>
  <c r="K296"/>
  <c r="K290"/>
  <c r="K282"/>
  <c r="K14"/>
  <c r="K317"/>
  <c r="K315"/>
  <c r="K313"/>
  <c r="K311"/>
  <c r="K309"/>
  <c r="K307"/>
  <c r="K305"/>
  <c r="K303"/>
  <c r="K301"/>
  <c r="K299"/>
  <c r="K297"/>
  <c r="K295"/>
  <c r="K293"/>
  <c r="K291"/>
  <c r="K289"/>
  <c r="K287"/>
  <c r="K285"/>
  <c r="K283"/>
  <c r="K281"/>
  <c r="K279"/>
  <c r="K277"/>
  <c r="K275"/>
  <c r="K273"/>
  <c r="K271"/>
  <c r="K269"/>
  <c r="K267"/>
  <c r="K265"/>
  <c r="K263"/>
  <c r="K261"/>
  <c r="K259"/>
  <c r="K257"/>
  <c r="K255"/>
  <c r="K253"/>
  <c r="K251"/>
  <c r="K249"/>
  <c r="K247"/>
  <c r="K245"/>
  <c r="K243"/>
  <c r="K241"/>
  <c r="K239"/>
  <c r="K237"/>
  <c r="K235"/>
  <c r="K233"/>
  <c r="K231"/>
  <c r="K229"/>
  <c r="K227"/>
  <c r="K225"/>
  <c r="K223"/>
  <c r="K221"/>
  <c r="K219"/>
  <c r="K217"/>
  <c r="K215"/>
  <c r="K213"/>
  <c r="K211"/>
  <c r="K209"/>
  <c r="K207"/>
  <c r="K205"/>
  <c r="K203"/>
  <c r="K201"/>
  <c r="K199"/>
  <c r="K197"/>
  <c r="K195"/>
  <c r="K193"/>
  <c r="K191"/>
  <c r="K189"/>
  <c r="K187"/>
  <c r="K185"/>
  <c r="K183"/>
  <c r="K181"/>
  <c r="K179"/>
  <c r="K177"/>
  <c r="K175"/>
  <c r="K173"/>
  <c r="K171"/>
  <c r="K169"/>
  <c r="K167"/>
  <c r="K165"/>
  <c r="K163"/>
  <c r="K161"/>
  <c r="K159"/>
  <c r="K157"/>
  <c r="K155"/>
  <c r="K153"/>
  <c r="K151"/>
  <c r="K149"/>
  <c r="K147"/>
  <c r="K145"/>
  <c r="K143"/>
  <c r="K141"/>
  <c r="K139"/>
  <c r="K137"/>
  <c r="K135"/>
  <c r="K133"/>
  <c r="K131"/>
  <c r="K129"/>
  <c r="K127"/>
  <c r="K125"/>
  <c r="K123"/>
  <c r="K121"/>
  <c r="K119"/>
  <c r="K117"/>
  <c r="K115"/>
  <c r="K113"/>
  <c r="K111"/>
  <c r="K109"/>
  <c r="K107"/>
  <c r="K105"/>
  <c r="K103"/>
  <c r="K101"/>
  <c r="K99"/>
  <c r="K97"/>
  <c r="K95"/>
  <c r="K93"/>
  <c r="K91"/>
  <c r="K89"/>
  <c r="K87"/>
  <c r="K85"/>
  <c r="K83"/>
  <c r="K81"/>
  <c r="K79"/>
  <c r="K77"/>
  <c r="K75"/>
  <c r="K73"/>
  <c r="K71"/>
  <c r="K69"/>
  <c r="K67"/>
  <c r="K65"/>
  <c r="K63"/>
  <c r="K61"/>
  <c r="K59"/>
  <c r="K57"/>
  <c r="K55"/>
  <c r="K53"/>
  <c r="K51"/>
  <c r="K49"/>
  <c r="K47"/>
  <c r="K45"/>
  <c r="K43"/>
  <c r="K41"/>
  <c r="K39"/>
  <c r="K37"/>
  <c r="K35"/>
  <c r="K33"/>
  <c r="K31"/>
  <c r="K29"/>
  <c r="K27"/>
  <c r="K25"/>
  <c r="K23"/>
  <c r="K21"/>
  <c r="K19"/>
  <c r="K17"/>
  <c r="K15"/>
  <c r="K318"/>
  <c r="K256"/>
  <c r="K254"/>
  <c r="K252"/>
  <c r="K250"/>
  <c r="K248"/>
  <c r="K246"/>
  <c r="K244"/>
  <c r="K242"/>
  <c r="K240"/>
  <c r="K238"/>
  <c r="K236"/>
  <c r="K234"/>
  <c r="K232"/>
  <c r="K230"/>
  <c r="K228"/>
  <c r="K226"/>
  <c r="K224"/>
  <c r="K222"/>
  <c r="K220"/>
  <c r="K218"/>
  <c r="K216"/>
  <c r="K214"/>
  <c r="K212"/>
  <c r="K210"/>
  <c r="K208"/>
  <c r="K206"/>
  <c r="K204"/>
  <c r="K202"/>
  <c r="K200"/>
  <c r="K198"/>
  <c r="K196"/>
  <c r="K194"/>
  <c r="K192"/>
  <c r="K190"/>
  <c r="K188"/>
  <c r="K186"/>
  <c r="K184"/>
  <c r="K182"/>
  <c r="K180"/>
  <c r="K178"/>
  <c r="K176"/>
  <c r="K174"/>
  <c r="K172"/>
  <c r="K170"/>
  <c r="K168"/>
  <c r="K166"/>
  <c r="K164"/>
  <c r="K162"/>
  <c r="K160"/>
  <c r="K158"/>
  <c r="K156"/>
  <c r="K154"/>
  <c r="K152"/>
  <c r="K150"/>
  <c r="K148"/>
  <c r="K146"/>
  <c r="K144"/>
  <c r="K142"/>
  <c r="K140"/>
  <c r="K138"/>
  <c r="K136"/>
  <c r="K134"/>
  <c r="K132"/>
  <c r="K130"/>
  <c r="K128"/>
  <c r="K126"/>
  <c r="K124"/>
  <c r="K122"/>
  <c r="K120"/>
  <c r="K118"/>
  <c r="K116"/>
  <c r="K114"/>
  <c r="K112"/>
  <c r="K110"/>
  <c r="K108"/>
  <c r="K106"/>
  <c r="K104"/>
  <c r="K102"/>
  <c r="K100"/>
  <c r="K98"/>
  <c r="K96"/>
  <c r="K94"/>
  <c r="K92"/>
  <c r="K90"/>
  <c r="K88"/>
  <c r="K86"/>
  <c r="K84"/>
  <c r="K82"/>
  <c r="K80"/>
  <c r="K78"/>
  <c r="K76"/>
  <c r="K74"/>
  <c r="K72"/>
  <c r="K70"/>
  <c r="K68"/>
  <c r="K66"/>
  <c r="K64"/>
  <c r="K62"/>
  <c r="K60"/>
  <c r="K58"/>
  <c r="K56"/>
  <c r="K54"/>
  <c r="K52"/>
  <c r="K50"/>
  <c r="K48"/>
  <c r="K46"/>
  <c r="K44"/>
  <c r="K42"/>
  <c r="K40"/>
  <c r="K38"/>
  <c r="K36"/>
  <c r="K34"/>
  <c r="K32"/>
  <c r="K30"/>
  <c r="K28"/>
  <c r="K26"/>
  <c r="K24"/>
  <c r="K22"/>
  <c r="K20"/>
  <c r="K18"/>
  <c r="K16"/>
  <c r="K13"/>
  <c r="K12"/>
  <c r="K11"/>
  <c r="K10"/>
  <c r="K9"/>
  <c r="K8"/>
  <c r="K7"/>
  <c r="K6"/>
  <c r="K5"/>
  <c r="K4"/>
  <c r="K3"/>
  <c r="K2"/>
</calcChain>
</file>

<file path=xl/sharedStrings.xml><?xml version="1.0" encoding="utf-8"?>
<sst xmlns="http://schemas.openxmlformats.org/spreadsheetml/2006/main" count="7445" uniqueCount="1347">
  <si>
    <t>TASOITUS</t>
  </si>
  <si>
    <t>Aapo</t>
  </si>
  <si>
    <t>Liponkoski</t>
  </si>
  <si>
    <t>H</t>
  </si>
  <si>
    <t>Aki</t>
  </si>
  <si>
    <t>Koiranen</t>
  </si>
  <si>
    <t>Akseli</t>
  </si>
  <si>
    <t>Konttila</t>
  </si>
  <si>
    <t>Pesu</t>
  </si>
  <si>
    <t>Aleksi</t>
  </si>
  <si>
    <t>Hiidenhovi</t>
  </si>
  <si>
    <t>Tuovinen</t>
  </si>
  <si>
    <t>Alma</t>
  </si>
  <si>
    <t>Toivonen</t>
  </si>
  <si>
    <t>D</t>
  </si>
  <si>
    <t>André</t>
  </si>
  <si>
    <t>Bruguière</t>
  </si>
  <si>
    <t>Anja</t>
  </si>
  <si>
    <t>Mäkelä</t>
  </si>
  <si>
    <t>Anna</t>
  </si>
  <si>
    <t>Jussila</t>
  </si>
  <si>
    <t>Kotkajuuri</t>
  </si>
  <si>
    <t>Mustajoki</t>
  </si>
  <si>
    <t>Ruokola</t>
  </si>
  <si>
    <t>Anna-Reetta</t>
  </si>
  <si>
    <t>Reunanen</t>
  </si>
  <si>
    <t>Anneli</t>
  </si>
  <si>
    <t>Hautaniemi</t>
  </si>
  <si>
    <t>Anni</t>
  </si>
  <si>
    <t>Haanpää</t>
  </si>
  <si>
    <t>Kivilaakso</t>
  </si>
  <si>
    <t>Anton</t>
  </si>
  <si>
    <t>Kuukka</t>
  </si>
  <si>
    <t>Vehkalahti</t>
  </si>
  <si>
    <t>Antti</t>
  </si>
  <si>
    <t>Lammi</t>
  </si>
  <si>
    <t>Lepola</t>
  </si>
  <si>
    <t>Rissanen</t>
  </si>
  <si>
    <t>Vähätalo</t>
  </si>
  <si>
    <t>Antti-Jussi</t>
  </si>
  <si>
    <t>Oksa</t>
  </si>
  <si>
    <t>Ari</t>
  </si>
  <si>
    <t>Ovaska</t>
  </si>
  <si>
    <t>Arto</t>
  </si>
  <si>
    <t>Hokkanen</t>
  </si>
  <si>
    <t>Arttu</t>
  </si>
  <si>
    <t>Pitkänen</t>
  </si>
  <si>
    <t>Vesterinen</t>
  </si>
  <si>
    <t>Asko</t>
  </si>
  <si>
    <t>Hämäläinen</t>
  </si>
  <si>
    <t>Eemeli</t>
  </si>
  <si>
    <t>Laakso</t>
  </si>
  <si>
    <t>Eemil</t>
  </si>
  <si>
    <t>Koskinen</t>
  </si>
  <si>
    <t>Eetu</t>
  </si>
  <si>
    <t>Lehtovirta</t>
  </si>
  <si>
    <t>Eeva-Liisa</t>
  </si>
  <si>
    <t>Salonen</t>
  </si>
  <si>
    <t>Eino</t>
  </si>
  <si>
    <t>Lehtiniemi</t>
  </si>
  <si>
    <t>Elisa</t>
  </si>
  <si>
    <t>Tuomisto</t>
  </si>
  <si>
    <t>Ella</t>
  </si>
  <si>
    <t>Filppula</t>
  </si>
  <si>
    <t>Skog</t>
  </si>
  <si>
    <t>Elli-Noora</t>
  </si>
  <si>
    <t>Kamppuri</t>
  </si>
  <si>
    <t>Elmiina</t>
  </si>
  <si>
    <t>Emmi</t>
  </si>
  <si>
    <t>Mähönen</t>
  </si>
  <si>
    <t>Erkki</t>
  </si>
  <si>
    <t>Ylikoski</t>
  </si>
  <si>
    <t>Esko</t>
  </si>
  <si>
    <t>Jalanto</t>
  </si>
  <si>
    <t>Essi</t>
  </si>
  <si>
    <t>Hanna-Maija</t>
  </si>
  <si>
    <t>Koski</t>
  </si>
  <si>
    <t>Hanni</t>
  </si>
  <si>
    <t>Hannu</t>
  </si>
  <si>
    <t>Aasla</t>
  </si>
  <si>
    <t>Harri</t>
  </si>
  <si>
    <t>Humppi</t>
  </si>
  <si>
    <t>Heikki</t>
  </si>
  <si>
    <t>Lindberg</t>
  </si>
  <si>
    <t>Takala</t>
  </si>
  <si>
    <t>Heini</t>
  </si>
  <si>
    <t>Papinsaari</t>
  </si>
  <si>
    <t>Rintanen</t>
  </si>
  <si>
    <t>Helena</t>
  </si>
  <si>
    <t>Kajaala-Ylikoski</t>
  </si>
  <si>
    <t>Heli</t>
  </si>
  <si>
    <t>Annila</t>
  </si>
  <si>
    <t>Ketola</t>
  </si>
  <si>
    <t>Hilkka</t>
  </si>
  <si>
    <t>Lankia</t>
  </si>
  <si>
    <t>Hilla</t>
  </si>
  <si>
    <t>Niemelä</t>
  </si>
  <si>
    <t>Toivanen</t>
  </si>
  <si>
    <t>Idaliina</t>
  </si>
  <si>
    <t>Kuusisto</t>
  </si>
  <si>
    <t>Ilkka</t>
  </si>
  <si>
    <t>Nurminen</t>
  </si>
  <si>
    <t>Ilona</t>
  </si>
  <si>
    <t>Tikkakoski</t>
  </si>
  <si>
    <t>Inka</t>
  </si>
  <si>
    <t>Joensivu</t>
  </si>
  <si>
    <t>Ismo</t>
  </si>
  <si>
    <t>Raitanen</t>
  </si>
  <si>
    <t>Jaakko</t>
  </si>
  <si>
    <t>Koivisto</t>
  </si>
  <si>
    <t>Jaana</t>
  </si>
  <si>
    <t>Pietilä</t>
  </si>
  <si>
    <t>Janne</t>
  </si>
  <si>
    <t>Märkälä</t>
  </si>
  <si>
    <t>Jari</t>
  </si>
  <si>
    <t>Jurvakainen</t>
  </si>
  <si>
    <t>Kymäläinen</t>
  </si>
  <si>
    <t>Vahvelainen</t>
  </si>
  <si>
    <t>Jarkko</t>
  </si>
  <si>
    <t>Huovila</t>
  </si>
  <si>
    <t>Jarno</t>
  </si>
  <si>
    <t>Riikonen</t>
  </si>
  <si>
    <t>Jasper</t>
  </si>
  <si>
    <t>Alajoutsi</t>
  </si>
  <si>
    <t>Jenna</t>
  </si>
  <si>
    <t>Leipijärvi</t>
  </si>
  <si>
    <t>Jere</t>
  </si>
  <si>
    <t>Ahonen</t>
  </si>
  <si>
    <t>Simola</t>
  </si>
  <si>
    <t>Joel</t>
  </si>
  <si>
    <t>Schüle</t>
  </si>
  <si>
    <t>Jonne</t>
  </si>
  <si>
    <t>Joona</t>
  </si>
  <si>
    <t>Jouni</t>
  </si>
  <si>
    <t>Juha</t>
  </si>
  <si>
    <t>Lehtinen</t>
  </si>
  <si>
    <t>Juhani</t>
  </si>
  <si>
    <t>Viilo</t>
  </si>
  <si>
    <t>Juha-Pekka</t>
  </si>
  <si>
    <t>Helminen</t>
  </si>
  <si>
    <t>Juho</t>
  </si>
  <si>
    <t>Kinni</t>
  </si>
  <si>
    <t>Jukka</t>
  </si>
  <si>
    <t>Kallio</t>
  </si>
  <si>
    <t>Kyrölä</t>
  </si>
  <si>
    <t>Jukka-Pekka</t>
  </si>
  <si>
    <t>Seppänen</t>
  </si>
  <si>
    <t>Julia</t>
  </si>
  <si>
    <t>Hirvonen</t>
  </si>
  <si>
    <t>Jussi-Elmeri</t>
  </si>
  <si>
    <t>Halme</t>
  </si>
  <si>
    <t>Jutta</t>
  </si>
  <si>
    <t>Juuso</t>
  </si>
  <si>
    <t>Mustonen</t>
  </si>
  <si>
    <t>Jyri</t>
  </si>
  <si>
    <t>Jyrkkäranta</t>
  </si>
  <si>
    <t>Sistonen</t>
  </si>
  <si>
    <t>Jyry</t>
  </si>
  <si>
    <t>Tukiainen</t>
  </si>
  <si>
    <t>Kaarlo</t>
  </si>
  <si>
    <t>Kai</t>
  </si>
  <si>
    <t>Kaisa</t>
  </si>
  <si>
    <t>Kaisla</t>
  </si>
  <si>
    <t>Häkkinen</t>
  </si>
  <si>
    <t>Kaj</t>
  </si>
  <si>
    <t>Andresen</t>
  </si>
  <si>
    <t>Kalle</t>
  </si>
  <si>
    <t>Kari</t>
  </si>
  <si>
    <t>KariPekka</t>
  </si>
  <si>
    <t>Kasper</t>
  </si>
  <si>
    <t>Kasperi</t>
  </si>
  <si>
    <t>Salo</t>
  </si>
  <si>
    <t>Kati</t>
  </si>
  <si>
    <t>Katri</t>
  </si>
  <si>
    <t>Kontio</t>
  </si>
  <si>
    <t>Niittymäki</t>
  </si>
  <si>
    <t>Katriina</t>
  </si>
  <si>
    <t>Nummela</t>
  </si>
  <si>
    <t>Keijo</t>
  </si>
  <si>
    <t>Kiia</t>
  </si>
  <si>
    <t>Isokallio</t>
  </si>
  <si>
    <t>Kimmo</t>
  </si>
  <si>
    <t>Kira</t>
  </si>
  <si>
    <t>Holmala</t>
  </si>
  <si>
    <t>Kiri</t>
  </si>
  <si>
    <t>Huhtanen</t>
  </si>
  <si>
    <t>Kirre</t>
  </si>
  <si>
    <t>Palmi</t>
  </si>
  <si>
    <t>Kirsi</t>
  </si>
  <si>
    <t>Konsta</t>
  </si>
  <si>
    <t>Kristiina</t>
  </si>
  <si>
    <t>Oksanen</t>
  </si>
  <si>
    <t>Lassi</t>
  </si>
  <si>
    <t>Hakala</t>
  </si>
  <si>
    <t>Laura</t>
  </si>
  <si>
    <t>Palm</t>
  </si>
  <si>
    <t>Tiits</t>
  </si>
  <si>
    <t>Lauri</t>
  </si>
  <si>
    <t>Linnainmaa</t>
  </si>
  <si>
    <t>Leevi</t>
  </si>
  <si>
    <t>Keronen</t>
  </si>
  <si>
    <t>Leo</t>
  </si>
  <si>
    <t>Matinheikki</t>
  </si>
  <si>
    <t>Liisa</t>
  </si>
  <si>
    <t>Rajalampi</t>
  </si>
  <si>
    <t>Lotta</t>
  </si>
  <si>
    <t>Eerola</t>
  </si>
  <si>
    <t>Välkki</t>
  </si>
  <si>
    <t>Maija</t>
  </si>
  <si>
    <t>Yli-Hietanen</t>
  </si>
  <si>
    <t>Mari</t>
  </si>
  <si>
    <t>Maria</t>
  </si>
  <si>
    <t>Marika</t>
  </si>
  <si>
    <t>Aronen-Ketola</t>
  </si>
  <si>
    <t>Hara</t>
  </si>
  <si>
    <t>Marita</t>
  </si>
  <si>
    <t>Marja</t>
  </si>
  <si>
    <t>Markku</t>
  </si>
  <si>
    <t>Markus</t>
  </si>
  <si>
    <t>Martina &amp; Maria</t>
  </si>
  <si>
    <t>Matias</t>
  </si>
  <si>
    <t>Mettala</t>
  </si>
  <si>
    <t>Matti</t>
  </si>
  <si>
    <t>Haarajoki</t>
  </si>
  <si>
    <t>Merja</t>
  </si>
  <si>
    <t>Mervi</t>
  </si>
  <si>
    <t>Miia</t>
  </si>
  <si>
    <t>Niittynen</t>
  </si>
  <si>
    <t>Mikko</t>
  </si>
  <si>
    <t>Kemppi</t>
  </si>
  <si>
    <t>Numminen</t>
  </si>
  <si>
    <t>Pitkänen40</t>
  </si>
  <si>
    <t>Saarinen</t>
  </si>
  <si>
    <t>Sani</t>
  </si>
  <si>
    <t>Vainio</t>
  </si>
  <si>
    <t>Milo</t>
  </si>
  <si>
    <t>Minna</t>
  </si>
  <si>
    <t>Minttu</t>
  </si>
  <si>
    <t>Paunu</t>
  </si>
  <si>
    <t>Miska</t>
  </si>
  <si>
    <t>Saarnijoki</t>
  </si>
  <si>
    <t>Missu</t>
  </si>
  <si>
    <t>Eskola</t>
  </si>
  <si>
    <t>Netta</t>
  </si>
  <si>
    <t>Tammisalo</t>
  </si>
  <si>
    <t>Niina</t>
  </si>
  <si>
    <t>Nina</t>
  </si>
  <si>
    <t>Viitala</t>
  </si>
  <si>
    <t>Nuutti</t>
  </si>
  <si>
    <t>Vennelä</t>
  </si>
  <si>
    <t>Oliver</t>
  </si>
  <si>
    <t>Olli</t>
  </si>
  <si>
    <t>Ossi</t>
  </si>
  <si>
    <t>Järvinen</t>
  </si>
  <si>
    <t>Otso</t>
  </si>
  <si>
    <t>Pasi</t>
  </si>
  <si>
    <t>Pekka</t>
  </si>
  <si>
    <t>Ala-Kokko</t>
  </si>
  <si>
    <t>Alamäyry</t>
  </si>
  <si>
    <t>Kannus</t>
  </si>
  <si>
    <t>Pentti</t>
  </si>
  <si>
    <t>Petja</t>
  </si>
  <si>
    <t>Pöyhönen</t>
  </si>
  <si>
    <t>Petri</t>
  </si>
  <si>
    <t>Petteri</t>
  </si>
  <si>
    <t>Lauronen</t>
  </si>
  <si>
    <t>Pihla</t>
  </si>
  <si>
    <t>Pinja</t>
  </si>
  <si>
    <t>Pirjo</t>
  </si>
  <si>
    <t>Giltig</t>
  </si>
  <si>
    <t>Pyry</t>
  </si>
  <si>
    <t>Päivi</t>
  </si>
  <si>
    <t>Raino</t>
  </si>
  <si>
    <t>Reea</t>
  </si>
  <si>
    <t>Riikka</t>
  </si>
  <si>
    <t>Riku</t>
  </si>
  <si>
    <t>Mettälä</t>
  </si>
  <si>
    <t>Rita</t>
  </si>
  <si>
    <t>Robert</t>
  </si>
  <si>
    <t>Amper</t>
  </si>
  <si>
    <t>Rosa</t>
  </si>
  <si>
    <t>Saana</t>
  </si>
  <si>
    <t>Saara</t>
  </si>
  <si>
    <t>Saija</t>
  </si>
  <si>
    <t>Laurila</t>
  </si>
  <si>
    <t>Sakari</t>
  </si>
  <si>
    <t>Koivuniemi</t>
  </si>
  <si>
    <t>Skyttä</t>
  </si>
  <si>
    <t>Salla</t>
  </si>
  <si>
    <t>Saarijärvi</t>
  </si>
  <si>
    <t>Sami</t>
  </si>
  <si>
    <t>Samuli</t>
  </si>
  <si>
    <t>Saarikko</t>
  </si>
  <si>
    <t>Sanna</t>
  </si>
  <si>
    <t>Raunila</t>
  </si>
  <si>
    <t>Sanni</t>
  </si>
  <si>
    <t>Santeri</t>
  </si>
  <si>
    <t>Sainio</t>
  </si>
  <si>
    <t>Sari</t>
  </si>
  <si>
    <t>Seppo</t>
  </si>
  <si>
    <t>S</t>
  </si>
  <si>
    <t>Severi</t>
  </si>
  <si>
    <t>Silja</t>
  </si>
  <si>
    <t>Sini</t>
  </si>
  <si>
    <t>Sirkka-Liisa</t>
  </si>
  <si>
    <t>Sirpa</t>
  </si>
  <si>
    <t>Sirra</t>
  </si>
  <si>
    <t>Sonja</t>
  </si>
  <si>
    <t>Suvi</t>
  </si>
  <si>
    <t>Harju</t>
  </si>
  <si>
    <t>Taina</t>
  </si>
  <si>
    <t>Tapani</t>
  </si>
  <si>
    <t>Huhta</t>
  </si>
  <si>
    <t>Teemu</t>
  </si>
  <si>
    <t>Teija</t>
  </si>
  <si>
    <t>Rauhala</t>
  </si>
  <si>
    <t>Terhi</t>
  </si>
  <si>
    <t>Rajamäki</t>
  </si>
  <si>
    <t>Terttu</t>
  </si>
  <si>
    <t>Teuvo</t>
  </si>
  <si>
    <t>Tiina</t>
  </si>
  <si>
    <t>Äijälä</t>
  </si>
  <si>
    <t>Tiitus</t>
  </si>
  <si>
    <t>Timo</t>
  </si>
  <si>
    <t>Tommi</t>
  </si>
  <si>
    <t>Granholm</t>
  </si>
  <si>
    <t>Toni</t>
  </si>
  <si>
    <t>Venäläinen</t>
  </si>
  <si>
    <t>Totte</t>
  </si>
  <si>
    <t>Tuire</t>
  </si>
  <si>
    <t>Niemi</t>
  </si>
  <si>
    <t>Tuomas</t>
  </si>
  <si>
    <t>Myllynen</t>
  </si>
  <si>
    <t>Väinä</t>
  </si>
  <si>
    <t>Tuomo</t>
  </si>
  <si>
    <t>Gustafsson</t>
  </si>
  <si>
    <t>Tuukka</t>
  </si>
  <si>
    <t>Tuula</t>
  </si>
  <si>
    <t>Tuuli-Maija</t>
  </si>
  <si>
    <t>Stenman</t>
  </si>
  <si>
    <t>Waltter</t>
  </si>
  <si>
    <t>Toiva</t>
  </si>
  <si>
    <t>Veeti</t>
  </si>
  <si>
    <t>Velipekka</t>
  </si>
  <si>
    <t>Raes</t>
  </si>
  <si>
    <t>Venla</t>
  </si>
  <si>
    <t>Vesa</t>
  </si>
  <si>
    <t>Hyvärinen</t>
  </si>
  <si>
    <t>Rantanen</t>
  </si>
  <si>
    <t>Ruuska</t>
  </si>
  <si>
    <t>Vilhelm</t>
  </si>
  <si>
    <t>Vili</t>
  </si>
  <si>
    <t>Villa</t>
  </si>
  <si>
    <t>Ville</t>
  </si>
  <si>
    <t>Vilma</t>
  </si>
  <si>
    <t>Annala</t>
  </si>
  <si>
    <t>Visa</t>
  </si>
  <si>
    <t>Vuokko</t>
  </si>
  <si>
    <t>2. kisa</t>
  </si>
  <si>
    <t>2.</t>
  </si>
  <si>
    <t>A1</t>
  </si>
  <si>
    <t>(Lähti:</t>
  </si>
  <si>
    <t>min/km</t>
  </si>
  <si>
    <t>Hae ikätasoitus</t>
  </si>
  <si>
    <t>Tasoitettu tulos</t>
  </si>
  <si>
    <t>Hae sukupuoli</t>
  </si>
  <si>
    <t>Sija</t>
  </si>
  <si>
    <t>Pisteet</t>
  </si>
  <si>
    <t>18.</t>
  </si>
  <si>
    <t>Aapo Liponkoski</t>
  </si>
  <si>
    <t>0:21:39</t>
  </si>
  <si>
    <t>Akseli Konttila</t>
  </si>
  <si>
    <t>0:17:15</t>
  </si>
  <si>
    <t>38.</t>
  </si>
  <si>
    <t>Akseli Pesu</t>
  </si>
  <si>
    <t>0:31:20</t>
  </si>
  <si>
    <t>5.</t>
  </si>
  <si>
    <t>Aleksi Hiidenhovi</t>
  </si>
  <si>
    <t>0:14:36</t>
  </si>
  <si>
    <t>3.</t>
  </si>
  <si>
    <t>Aleksi Tuovinen</t>
  </si>
  <si>
    <t>0:15:57</t>
  </si>
  <si>
    <t>Alma Toivonen</t>
  </si>
  <si>
    <t>0:17:34</t>
  </si>
  <si>
    <t>7.</t>
  </si>
  <si>
    <t>André Bruguière</t>
  </si>
  <si>
    <t>0:17:12</t>
  </si>
  <si>
    <t>45.</t>
  </si>
  <si>
    <t>Anja Mäkelä</t>
  </si>
  <si>
    <t>0:33:47</t>
  </si>
  <si>
    <t>12.</t>
  </si>
  <si>
    <t>Anna Kotkajuuri</t>
  </si>
  <si>
    <t>0:16:45</t>
  </si>
  <si>
    <t>54.</t>
  </si>
  <si>
    <t>Anna Ruokola</t>
  </si>
  <si>
    <t>0:32:47</t>
  </si>
  <si>
    <t>39.</t>
  </si>
  <si>
    <t>Anna-Reetta Reunanen</t>
  </si>
  <si>
    <t>0:27:04</t>
  </si>
  <si>
    <t>40.</t>
  </si>
  <si>
    <t>Anneli Hautaniemi</t>
  </si>
  <si>
    <t>0:31:31</t>
  </si>
  <si>
    <t>Anni Haanpää</t>
  </si>
  <si>
    <t>0:Ei:</t>
  </si>
  <si>
    <t>32.</t>
  </si>
  <si>
    <t>Anton  Vehkalahti</t>
  </si>
  <si>
    <t>0:27:30</t>
  </si>
  <si>
    <t>1.</t>
  </si>
  <si>
    <t>Anton Kuukka</t>
  </si>
  <si>
    <t>0:13:11</t>
  </si>
  <si>
    <t>Antti Lammi</t>
  </si>
  <si>
    <t>0:20:03</t>
  </si>
  <si>
    <t>26.</t>
  </si>
  <si>
    <t>Antti Lepola</t>
  </si>
  <si>
    <t>0:20:00</t>
  </si>
  <si>
    <t>16.</t>
  </si>
  <si>
    <t>Ari Ovaska</t>
  </si>
  <si>
    <t>0:20:59</t>
  </si>
  <si>
    <t>53.</t>
  </si>
  <si>
    <t>Arttu Pitkänen</t>
  </si>
  <si>
    <t>0:32:46</t>
  </si>
  <si>
    <t>6.</t>
  </si>
  <si>
    <t>Arttu Vesterinen</t>
  </si>
  <si>
    <t>0:15:00</t>
  </si>
  <si>
    <t>36.</t>
  </si>
  <si>
    <t>Eemeli Laakso</t>
  </si>
  <si>
    <t>0:23:05</t>
  </si>
  <si>
    <t>31.</t>
  </si>
  <si>
    <t>Eemil Koskinen</t>
  </si>
  <si>
    <t>0:20:55</t>
  </si>
  <si>
    <t>44.</t>
  </si>
  <si>
    <t>Eeva-Liisa Salonen</t>
  </si>
  <si>
    <t>0:34:34</t>
  </si>
  <si>
    <t>24.</t>
  </si>
  <si>
    <t>Eino Lehtiniemi</t>
  </si>
  <si>
    <t>0:24:35</t>
  </si>
  <si>
    <t>Elisa Tuomisto</t>
  </si>
  <si>
    <t>25.</t>
  </si>
  <si>
    <t>Ella Skog</t>
  </si>
  <si>
    <t>0:19:50</t>
  </si>
  <si>
    <t>Elli-Noora Kamppuri</t>
  </si>
  <si>
    <t>0:26:25</t>
  </si>
  <si>
    <t>Elmiina Laakso</t>
  </si>
  <si>
    <t>13.</t>
  </si>
  <si>
    <t>Hanna-Maija Koski</t>
  </si>
  <si>
    <t>0:17:19</t>
  </si>
  <si>
    <t>50.</t>
  </si>
  <si>
    <t>Hanni Koski</t>
  </si>
  <si>
    <t>0:41:15</t>
  </si>
  <si>
    <t>27.</t>
  </si>
  <si>
    <t>Hannu Aasla</t>
  </si>
  <si>
    <t>0:22:42</t>
  </si>
  <si>
    <t>Harri Vehkalahti</t>
  </si>
  <si>
    <t>0:23:36</t>
  </si>
  <si>
    <t>9.</t>
  </si>
  <si>
    <t>Heikki Lindberg</t>
  </si>
  <si>
    <t>0:18:24</t>
  </si>
  <si>
    <t>19.</t>
  </si>
  <si>
    <t>Heikki Takala</t>
  </si>
  <si>
    <t>0:21:45</t>
  </si>
  <si>
    <t>Heli Annila</t>
  </si>
  <si>
    <t>0:24:46</t>
  </si>
  <si>
    <t>41.</t>
  </si>
  <si>
    <t>Hilkka Lankia</t>
  </si>
  <si>
    <t>0:24:28</t>
  </si>
  <si>
    <t>43.</t>
  </si>
  <si>
    <t>Hilla Niemelä</t>
  </si>
  <si>
    <t>0:25:01</t>
  </si>
  <si>
    <t>47.</t>
  </si>
  <si>
    <t>Hilla Toivanen</t>
  </si>
  <si>
    <t>0:27:23</t>
  </si>
  <si>
    <t>42.</t>
  </si>
  <si>
    <t>Idaliina Kuusisto</t>
  </si>
  <si>
    <t>0:24:48</t>
  </si>
  <si>
    <t>Ilkka Nurminen</t>
  </si>
  <si>
    <t>0:17:35</t>
  </si>
  <si>
    <t>Ilkka Ruokola</t>
  </si>
  <si>
    <t>0:27:51</t>
  </si>
  <si>
    <t>Inka Joensivu</t>
  </si>
  <si>
    <t>0:37:58</t>
  </si>
  <si>
    <t>Ismo Raitanen</t>
  </si>
  <si>
    <t>0:17:56</t>
  </si>
  <si>
    <t>37.</t>
  </si>
  <si>
    <t>Jaakko Koivisto</t>
  </si>
  <si>
    <t>0:31:15</t>
  </si>
  <si>
    <t>Jaakko Skog</t>
  </si>
  <si>
    <t>0:17:03</t>
  </si>
  <si>
    <t>Jaakko Takala</t>
  </si>
  <si>
    <t>17.</t>
  </si>
  <si>
    <t>Jaana Pietilä</t>
  </si>
  <si>
    <t>0:18:12</t>
  </si>
  <si>
    <t>10.</t>
  </si>
  <si>
    <t>Janne Konttila</t>
  </si>
  <si>
    <t>0:16:28</t>
  </si>
  <si>
    <t>34.</t>
  </si>
  <si>
    <t>Jari Kymäläinen</t>
  </si>
  <si>
    <t>0:21:54</t>
  </si>
  <si>
    <t>Jari Toivonen</t>
  </si>
  <si>
    <t>0:23:46</t>
  </si>
  <si>
    <t>Jarkko Huovila</t>
  </si>
  <si>
    <t>0:13:13</t>
  </si>
  <si>
    <t>23.</t>
  </si>
  <si>
    <t>Jarno Riikonen</t>
  </si>
  <si>
    <t>0:21:38</t>
  </si>
  <si>
    <t>Jenna Leipijärvi</t>
  </si>
  <si>
    <t>0:24:49</t>
  </si>
  <si>
    <t>4.</t>
  </si>
  <si>
    <t>Jere Ahonen</t>
  </si>
  <si>
    <t>0:16:10</t>
  </si>
  <si>
    <t>Jere Simola</t>
  </si>
  <si>
    <t>0:27:54</t>
  </si>
  <si>
    <t>Jonne Pitkänen</t>
  </si>
  <si>
    <t>0:19:37</t>
  </si>
  <si>
    <t>Joona Leipijärvi</t>
  </si>
  <si>
    <t>0:18:05</t>
  </si>
  <si>
    <t>Juha Lehtinen</t>
  </si>
  <si>
    <t>0:35:45</t>
  </si>
  <si>
    <t>Juhani Pitkänen</t>
  </si>
  <si>
    <t>Juha-Pekka Helminen</t>
  </si>
  <si>
    <t>0:20:05</t>
  </si>
  <si>
    <t>Juho Kinni</t>
  </si>
  <si>
    <t>0:13:59</t>
  </si>
  <si>
    <t>Jukka Kallio</t>
  </si>
  <si>
    <t>0:25:12</t>
  </si>
  <si>
    <t>Jukka Kyrölä</t>
  </si>
  <si>
    <t>0:19:13</t>
  </si>
  <si>
    <t>Jukka-Pekka Seppänen</t>
  </si>
  <si>
    <t>0:15:19</t>
  </si>
  <si>
    <t>Jussi-Elmeri Halme</t>
  </si>
  <si>
    <t>0:13:42</t>
  </si>
  <si>
    <t>Juuso Mustonen</t>
  </si>
  <si>
    <t>0:22:13</t>
  </si>
  <si>
    <t>Jyri Jyrkkäranta</t>
  </si>
  <si>
    <t>Jyri Sistonen</t>
  </si>
  <si>
    <t>Jyry Tukiainen</t>
  </si>
  <si>
    <t>49.</t>
  </si>
  <si>
    <t>Kaarlo Kallio</t>
  </si>
  <si>
    <t>0:40:24</t>
  </si>
  <si>
    <t>Kaisa Takala</t>
  </si>
  <si>
    <t>0:32:09</t>
  </si>
  <si>
    <t>35.</t>
  </si>
  <si>
    <t>Kaj Andresen</t>
  </si>
  <si>
    <t>0:29:59</t>
  </si>
  <si>
    <t>14.</t>
  </si>
  <si>
    <t>Kari Papinsaari</t>
  </si>
  <si>
    <t>0:19:36</t>
  </si>
  <si>
    <t>KariPekka Seppänen</t>
  </si>
  <si>
    <t>48.</t>
  </si>
  <si>
    <t>Kasper Joensivu</t>
  </si>
  <si>
    <t>0:46:46</t>
  </si>
  <si>
    <t>Kati Haanpää</t>
  </si>
  <si>
    <t>0:21:20</t>
  </si>
  <si>
    <t>29.</t>
  </si>
  <si>
    <t>Kati Kuusisto</t>
  </si>
  <si>
    <t>0:25:52</t>
  </si>
  <si>
    <t>30.</t>
  </si>
  <si>
    <t>Katri Niittymäki</t>
  </si>
  <si>
    <t>0:23:17</t>
  </si>
  <si>
    <t>Kira Holmala</t>
  </si>
  <si>
    <t>0:27:41</t>
  </si>
  <si>
    <t>Kiri Huhtanen</t>
  </si>
  <si>
    <t>0:18:15</t>
  </si>
  <si>
    <t>Kirre Palmi</t>
  </si>
  <si>
    <t>0:26:28</t>
  </si>
  <si>
    <t>Konsta Pitkänen</t>
  </si>
  <si>
    <t>0:17:49</t>
  </si>
  <si>
    <t>Konsta Raitanen</t>
  </si>
  <si>
    <t>0:24:40</t>
  </si>
  <si>
    <t>46.</t>
  </si>
  <si>
    <t>Kristiina Oksanen</t>
  </si>
  <si>
    <t>0:27:20</t>
  </si>
  <si>
    <t>Laura Palm</t>
  </si>
  <si>
    <t>0:15:27</t>
  </si>
  <si>
    <t>21.</t>
  </si>
  <si>
    <t>Lauri Isokallio</t>
  </si>
  <si>
    <t>0:23:04</t>
  </si>
  <si>
    <t>Leevi Keronen</t>
  </si>
  <si>
    <t>Leo Matinheikki</t>
  </si>
  <si>
    <t>0:17:53</t>
  </si>
  <si>
    <t>Lotta Eerola</t>
  </si>
  <si>
    <t>Lotta Välkki</t>
  </si>
  <si>
    <t>0:19:24</t>
  </si>
  <si>
    <t>Maija Yli-Hietanen</t>
  </si>
  <si>
    <t>0:28:43</t>
  </si>
  <si>
    <t>52.</t>
  </si>
  <si>
    <t>Marika Aronen-Ketola</t>
  </si>
  <si>
    <t>0:30:36</t>
  </si>
  <si>
    <t>Marika Hara</t>
  </si>
  <si>
    <t>22.</t>
  </si>
  <si>
    <t>Marita Kymäläinen</t>
  </si>
  <si>
    <t>0:24:23</t>
  </si>
  <si>
    <t>51.</t>
  </si>
  <si>
    <t>Marja Välkki</t>
  </si>
  <si>
    <t>0:29:05</t>
  </si>
  <si>
    <t>Matti Haarajoki</t>
  </si>
  <si>
    <t>0:23:57</t>
  </si>
  <si>
    <t>Mervi Pesu</t>
  </si>
  <si>
    <t>0:18:51</t>
  </si>
  <si>
    <t>Miia Tukiainen</t>
  </si>
  <si>
    <t>0:24:43</t>
  </si>
  <si>
    <t>Mikko Eerola</t>
  </si>
  <si>
    <t>0:19:14</t>
  </si>
  <si>
    <t>Mikko Kemppi</t>
  </si>
  <si>
    <t>0:18:34</t>
  </si>
  <si>
    <t>Mikko Numminen</t>
  </si>
  <si>
    <t>0:25:44</t>
  </si>
  <si>
    <t>56.</t>
  </si>
  <si>
    <t>Mikko Pitkänen</t>
  </si>
  <si>
    <t>0:33:15</t>
  </si>
  <si>
    <t>Mikko Toivonen</t>
  </si>
  <si>
    <t>0:17:50</t>
  </si>
  <si>
    <t>28.</t>
  </si>
  <si>
    <t>Mikko Vainio</t>
  </si>
  <si>
    <t>0:22:57</t>
  </si>
  <si>
    <t>33.</t>
  </si>
  <si>
    <t>Minna Konttila</t>
  </si>
  <si>
    <t>0:23:50</t>
  </si>
  <si>
    <t>15.</t>
  </si>
  <si>
    <t>Minna Saarinen</t>
  </si>
  <si>
    <t>Minttu Paunu</t>
  </si>
  <si>
    <t>0:22:08</t>
  </si>
  <si>
    <t>Minttu Toivanen</t>
  </si>
  <si>
    <t>0:27:25</t>
  </si>
  <si>
    <t>Netta Tammisalo</t>
  </si>
  <si>
    <t>0:31:28</t>
  </si>
  <si>
    <t>Niina Papinsaari</t>
  </si>
  <si>
    <t>55.</t>
  </si>
  <si>
    <t>Nina Viitala</t>
  </si>
  <si>
    <t>0:33:06</t>
  </si>
  <si>
    <t>Nuutti Vennelä</t>
  </si>
  <si>
    <t>0:30:26</t>
  </si>
  <si>
    <t>Olli Koski</t>
  </si>
  <si>
    <t>0:20:36</t>
  </si>
  <si>
    <t>Olli Kuusisto</t>
  </si>
  <si>
    <t>0:58:05</t>
  </si>
  <si>
    <t>Otso Kallio</t>
  </si>
  <si>
    <t>0:43:06</t>
  </si>
  <si>
    <t>Pasi Isokallio</t>
  </si>
  <si>
    <t>0:28:55</t>
  </si>
  <si>
    <t>Pasi Viitala</t>
  </si>
  <si>
    <t>0:33:24</t>
  </si>
  <si>
    <t>Pekka Ala-Kokko</t>
  </si>
  <si>
    <t>Pekka Alamäyry</t>
  </si>
  <si>
    <t>0:27:56</t>
  </si>
  <si>
    <t>Pekka Kannus</t>
  </si>
  <si>
    <t>0:20:19</t>
  </si>
  <si>
    <t>Pentti Koivisto</t>
  </si>
  <si>
    <t>Petja Pöyhönen</t>
  </si>
  <si>
    <t>0:16:16</t>
  </si>
  <si>
    <t>8.</t>
  </si>
  <si>
    <t>Petri Annila</t>
  </si>
  <si>
    <t>0:17:22</t>
  </si>
  <si>
    <t>11.</t>
  </si>
  <si>
    <t>Petri Hirvonen</t>
  </si>
  <si>
    <t>0:19:01</t>
  </si>
  <si>
    <t>Pihla Häkkinen</t>
  </si>
  <si>
    <t>Pirjo Alamäyry</t>
  </si>
  <si>
    <t>0:23:38</t>
  </si>
  <si>
    <t>Pirjo Giltig</t>
  </si>
  <si>
    <t>0:40:16</t>
  </si>
  <si>
    <t>Päivi Annila</t>
  </si>
  <si>
    <t>0:32:24</t>
  </si>
  <si>
    <t>Raino Pesu</t>
  </si>
  <si>
    <t>0:18:38</t>
  </si>
  <si>
    <t>Reea Simola</t>
  </si>
  <si>
    <t>Riikka Eerola</t>
  </si>
  <si>
    <t>0:24:58</t>
  </si>
  <si>
    <t>Rita Simola</t>
  </si>
  <si>
    <t>0:24:24</t>
  </si>
  <si>
    <t>Robert Amper</t>
  </si>
  <si>
    <t>Rosa Simola</t>
  </si>
  <si>
    <t>0:21:07</t>
  </si>
  <si>
    <t>Saara Yli-Hietanen</t>
  </si>
  <si>
    <t>0:23:12</t>
  </si>
  <si>
    <t>Saija Laurila</t>
  </si>
  <si>
    <t>Sakari Koivuniemi</t>
  </si>
  <si>
    <t>0:18:00</t>
  </si>
  <si>
    <t>Sakari Skyttä</t>
  </si>
  <si>
    <t>0:50:22</t>
  </si>
  <si>
    <t>Salla Pitkänen</t>
  </si>
  <si>
    <t>0:18:28</t>
  </si>
  <si>
    <t>Salla Saarijärvi</t>
  </si>
  <si>
    <t>0:19:02</t>
  </si>
  <si>
    <t>Sanna Matinheikki</t>
  </si>
  <si>
    <t>Sanna Raunila</t>
  </si>
  <si>
    <t>0:24:56</t>
  </si>
  <si>
    <t>Sanni Kymäläinen</t>
  </si>
  <si>
    <t>Santeri Sainio</t>
  </si>
  <si>
    <t>0:13:50</t>
  </si>
  <si>
    <t>Sari Saarijärvi</t>
  </si>
  <si>
    <t>Seppo Kuusisto</t>
  </si>
  <si>
    <t>0:22:09</t>
  </si>
  <si>
    <t>Seppo S</t>
  </si>
  <si>
    <t>0:31:13</t>
  </si>
  <si>
    <t>Silja Yli-Hietanen</t>
  </si>
  <si>
    <t>0:20:41</t>
  </si>
  <si>
    <t>Sini Viitala</t>
  </si>
  <si>
    <t>0:57:21</t>
  </si>
  <si>
    <t>Sirpa Papinsaari</t>
  </si>
  <si>
    <t>0:32:48</t>
  </si>
  <si>
    <t>Sirra Toivonen</t>
  </si>
  <si>
    <t>20.</t>
  </si>
  <si>
    <t>Suvi Harju</t>
  </si>
  <si>
    <t>0:18:16</t>
  </si>
  <si>
    <t>Taina Koivisto</t>
  </si>
  <si>
    <t>0:38:01</t>
  </si>
  <si>
    <t>Tapani Huhta</t>
  </si>
  <si>
    <t>0:23:10</t>
  </si>
  <si>
    <t>Teemu Oksanen</t>
  </si>
  <si>
    <t>Teija Rauhala</t>
  </si>
  <si>
    <t>0:26:02</t>
  </si>
  <si>
    <t>Terhi Rajamäki</t>
  </si>
  <si>
    <t>0:27:45</t>
  </si>
  <si>
    <t>Timo Koski</t>
  </si>
  <si>
    <t>0:16:33</t>
  </si>
  <si>
    <t>Timo Äijälä</t>
  </si>
  <si>
    <t>0:15:31</t>
  </si>
  <si>
    <t>Tommi Granholm</t>
  </si>
  <si>
    <t>0:18:03</t>
  </si>
  <si>
    <t>Tommi Keronen</t>
  </si>
  <si>
    <t>0:23:25</t>
  </si>
  <si>
    <t>Toni Venäläinen</t>
  </si>
  <si>
    <t>Tuire Niemi</t>
  </si>
  <si>
    <t>0:26:05</t>
  </si>
  <si>
    <t>Tuomas Myllynen</t>
  </si>
  <si>
    <t>0:20:46</t>
  </si>
  <si>
    <t>Tuomas Väinä</t>
  </si>
  <si>
    <t>0:22:41</t>
  </si>
  <si>
    <t>57.</t>
  </si>
  <si>
    <t>Tuomo Gustafsson</t>
  </si>
  <si>
    <t>Tuomo Haanpää</t>
  </si>
  <si>
    <t>0:18:25</t>
  </si>
  <si>
    <t>Tuula Toivanen</t>
  </si>
  <si>
    <t>Tuuli-Maija Stenman</t>
  </si>
  <si>
    <t>0:39:47</t>
  </si>
  <si>
    <t>Velipekka Raes</t>
  </si>
  <si>
    <t>0:28:10</t>
  </si>
  <si>
    <t>Vesa Hyvärinen</t>
  </si>
  <si>
    <t>0:20:53</t>
  </si>
  <si>
    <t>Vesa Ruuska</t>
  </si>
  <si>
    <t>0:18:40</t>
  </si>
  <si>
    <t>Vilhelm Toivonen</t>
  </si>
  <si>
    <t>0:22:45</t>
  </si>
  <si>
    <t>Vili Mustonen</t>
  </si>
  <si>
    <t>0:15:48</t>
  </si>
  <si>
    <t>Ville Koskinen</t>
  </si>
  <si>
    <t>Ville Laakso</t>
  </si>
  <si>
    <t>0:20:08</t>
  </si>
  <si>
    <t>Ville Nummela</t>
  </si>
  <si>
    <t>Vilma Pesu</t>
  </si>
  <si>
    <t>0:26:01</t>
  </si>
  <si>
    <t>K-TSV 1. osakilpailu, 26.12.2014</t>
  </si>
  <si>
    <t>Arin laskenta</t>
  </si>
  <si>
    <t>Matka</t>
  </si>
  <si>
    <t>B2</t>
  </si>
  <si>
    <t>0:17:45</t>
  </si>
  <si>
    <t>0:27:55</t>
  </si>
  <si>
    <t>A2</t>
  </si>
  <si>
    <t>0:27:33</t>
  </si>
  <si>
    <t>Anni Kivilaakso</t>
  </si>
  <si>
    <t>0:17:16</t>
  </si>
  <si>
    <t>0:20:09</t>
  </si>
  <si>
    <t>0:24:03</t>
  </si>
  <si>
    <t>Antti Rissanen</t>
  </si>
  <si>
    <t>Antti-Jussi Oksa</t>
  </si>
  <si>
    <t>0:17:28</t>
  </si>
  <si>
    <t>0:23:13</t>
  </si>
  <si>
    <t>B1</t>
  </si>
  <si>
    <t>0:29:55</t>
  </si>
  <si>
    <t>0:27:57</t>
  </si>
  <si>
    <t>Emmi Mähönen</t>
  </si>
  <si>
    <t>0:21:09</t>
  </si>
  <si>
    <t>Erkki Ylikoski</t>
  </si>
  <si>
    <t>0:23:32</t>
  </si>
  <si>
    <t>Esko Jalanto</t>
  </si>
  <si>
    <t>0:20:30</t>
  </si>
  <si>
    <t>0:44:34</t>
  </si>
  <si>
    <t>0:19:28</t>
  </si>
  <si>
    <t>Heini Papinsaari</t>
  </si>
  <si>
    <t>0:21:35</t>
  </si>
  <si>
    <t>Heini Rintanen</t>
  </si>
  <si>
    <t>0:22:18</t>
  </si>
  <si>
    <t>Helena Kajaala-Ylikoski</t>
  </si>
  <si>
    <t>Heli Ketola</t>
  </si>
  <si>
    <t>0:23:34</t>
  </si>
  <si>
    <t>0:25:31</t>
  </si>
  <si>
    <t>0:29:31</t>
  </si>
  <si>
    <t>0:25:10</t>
  </si>
  <si>
    <t>Ilona Tikkakoski</t>
  </si>
  <si>
    <t>0:25:00</t>
  </si>
  <si>
    <t>0:21:04</t>
  </si>
  <si>
    <t>0:31:00</t>
  </si>
  <si>
    <t>0:24:05</t>
  </si>
  <si>
    <t>0:19:03</t>
  </si>
  <si>
    <t>0:20:23</t>
  </si>
  <si>
    <t>Janne Märkälä</t>
  </si>
  <si>
    <t>Janne Tikkakoski</t>
  </si>
  <si>
    <t>0:25:45</t>
  </si>
  <si>
    <t>0:24:38</t>
  </si>
  <si>
    <t>Jari Vahvelainen</t>
  </si>
  <si>
    <t>0:28:59</t>
  </si>
  <si>
    <t>0:19:47</t>
  </si>
  <si>
    <t>Jasper Alajoutsi</t>
  </si>
  <si>
    <t>Joel Schüle</t>
  </si>
  <si>
    <t>0:22:44</t>
  </si>
  <si>
    <t>Jouni Mähönen</t>
  </si>
  <si>
    <t>0:18:22</t>
  </si>
  <si>
    <t>Jukka Alajoutsi</t>
  </si>
  <si>
    <t>0:30:15</t>
  </si>
  <si>
    <t>0:19:22</t>
  </si>
  <si>
    <t>0:15:59</t>
  </si>
  <si>
    <t>0:22:33</t>
  </si>
  <si>
    <t>0:21:13</t>
  </si>
  <si>
    <t>0:28:09</t>
  </si>
  <si>
    <t>0:30:03</t>
  </si>
  <si>
    <t>0:35:02</t>
  </si>
  <si>
    <t>Kasperi Salo</t>
  </si>
  <si>
    <t>0:23:03</t>
  </si>
  <si>
    <t>0:22:24</t>
  </si>
  <si>
    <t>Katriina Nummela</t>
  </si>
  <si>
    <t>0:23:20</t>
  </si>
  <si>
    <t>Keijo Viilo</t>
  </si>
  <si>
    <t>0:23:19</t>
  </si>
  <si>
    <t>0:34:33</t>
  </si>
  <si>
    <t>0:24:19</t>
  </si>
  <si>
    <t>0:26:13</t>
  </si>
  <si>
    <t>0:31:49</t>
  </si>
  <si>
    <t>Laura Tiits</t>
  </si>
  <si>
    <t>0:24:47</t>
  </si>
  <si>
    <t>0:28:01</t>
  </si>
  <si>
    <t>0:20:38</t>
  </si>
  <si>
    <t>0:22:59</t>
  </si>
  <si>
    <t>Maija Kinni</t>
  </si>
  <si>
    <t>0:27:07</t>
  </si>
  <si>
    <t>0:25:47</t>
  </si>
  <si>
    <t>Mari Rintanen</t>
  </si>
  <si>
    <t>0:22:02</t>
  </si>
  <si>
    <t>0:30:06</t>
  </si>
  <si>
    <t>0:25:48</t>
  </si>
  <si>
    <t>Markku Rissanen</t>
  </si>
  <si>
    <t>0:21:48</t>
  </si>
  <si>
    <t>Markus Salo</t>
  </si>
  <si>
    <t>Merja Toivonen</t>
  </si>
  <si>
    <t>0:28:37</t>
  </si>
  <si>
    <t>Mervi Salo</t>
  </si>
  <si>
    <t>0:28:29</t>
  </si>
  <si>
    <t>Miia Niittynen</t>
  </si>
  <si>
    <t>0:19:26</t>
  </si>
  <si>
    <t>0:18:44</t>
  </si>
  <si>
    <t>0:18:53</t>
  </si>
  <si>
    <t>0:31:14</t>
  </si>
  <si>
    <t>Mikko Saarinen</t>
  </si>
  <si>
    <t>0:18:09</t>
  </si>
  <si>
    <t>Milo Konttila</t>
  </si>
  <si>
    <t>0:27:39</t>
  </si>
  <si>
    <t>0:29:32</t>
  </si>
  <si>
    <t>Missu Eskola</t>
  </si>
  <si>
    <t>0:25:53</t>
  </si>
  <si>
    <t>0:29:57</t>
  </si>
  <si>
    <t>Oliver Alajoutsi</t>
  </si>
  <si>
    <t>0:30:41</t>
  </si>
  <si>
    <t>0:54:38</t>
  </si>
  <si>
    <t>Ossi Järvinen</t>
  </si>
  <si>
    <t>0:18:46</t>
  </si>
  <si>
    <t>Otso Tukiainen</t>
  </si>
  <si>
    <t>0:29:11</t>
  </si>
  <si>
    <t>0:22:27</t>
  </si>
  <si>
    <t>0:36:38</t>
  </si>
  <si>
    <t>0:31:41</t>
  </si>
  <si>
    <t>0:18:54</t>
  </si>
  <si>
    <t>0:28:20</t>
  </si>
  <si>
    <t>Pinja Toivanen</t>
  </si>
  <si>
    <t>0:25:14</t>
  </si>
  <si>
    <t>Pyry Mustonen</t>
  </si>
  <si>
    <t>0:17:01</t>
  </si>
  <si>
    <t>0:30:12</t>
  </si>
  <si>
    <t>0:23:42</t>
  </si>
  <si>
    <t>0:24:52</t>
  </si>
  <si>
    <t>0:24:13</t>
  </si>
  <si>
    <t>0:23:24</t>
  </si>
  <si>
    <t>0:55:52</t>
  </si>
  <si>
    <t>Salla Mustonen</t>
  </si>
  <si>
    <t>Salla Vahvelainen</t>
  </si>
  <si>
    <t>0:29:49</t>
  </si>
  <si>
    <t>Samuli Saarikko</t>
  </si>
  <si>
    <t>0:33:26</t>
  </si>
  <si>
    <t>0:20:54</t>
  </si>
  <si>
    <t>Sari Oksa</t>
  </si>
  <si>
    <t>0:32:00</t>
  </si>
  <si>
    <t>0:22:07</t>
  </si>
  <si>
    <t>0:26:33</t>
  </si>
  <si>
    <t>0:37:45</t>
  </si>
  <si>
    <t>Sonja Kyrölä</t>
  </si>
  <si>
    <t>0:21:57</t>
  </si>
  <si>
    <t>0:39:25</t>
  </si>
  <si>
    <t>0:25:03</t>
  </si>
  <si>
    <t>0:23:27</t>
  </si>
  <si>
    <t>Terttu Jalanto</t>
  </si>
  <si>
    <t>Tiina Äijälä</t>
  </si>
  <si>
    <t>0:27:37</t>
  </si>
  <si>
    <t>0:18:50</t>
  </si>
  <si>
    <t>0:20:58</t>
  </si>
  <si>
    <t>0:25:34</t>
  </si>
  <si>
    <t>Totte Välkki</t>
  </si>
  <si>
    <t>0:44:39</t>
  </si>
  <si>
    <t>0:41:42</t>
  </si>
  <si>
    <t>0:36:20</t>
  </si>
  <si>
    <t>0:37:12</t>
  </si>
  <si>
    <t>0:33:16</t>
  </si>
  <si>
    <t>Venla Haanpää</t>
  </si>
  <si>
    <t>0:47:12</t>
  </si>
  <si>
    <t>0:19:49</t>
  </si>
  <si>
    <t>0:17:20</t>
  </si>
  <si>
    <t>0:21:44</t>
  </si>
  <si>
    <t>Vilma Annala</t>
  </si>
  <si>
    <t>0:20:16</t>
  </si>
  <si>
    <t>Visa Salonen</t>
  </si>
  <si>
    <t>0:24:11</t>
  </si>
  <si>
    <t>3. kisa</t>
  </si>
  <si>
    <t>0:14:32</t>
  </si>
  <si>
    <t>0:15:21</t>
  </si>
  <si>
    <t>0:14:41</t>
  </si>
  <si>
    <t>Sirkka-Liisa Lauronen</t>
  </si>
  <si>
    <t>0:14:28</t>
  </si>
  <si>
    <t>0:16:29</t>
  </si>
  <si>
    <t>0:14:59</t>
  </si>
  <si>
    <t>0:15:16</t>
  </si>
  <si>
    <t>0:16:55</t>
  </si>
  <si>
    <t>0:19:30</t>
  </si>
  <si>
    <t>0:18:04</t>
  </si>
  <si>
    <t>0:18:06</t>
  </si>
  <si>
    <t>Kiia Isokallio</t>
  </si>
  <si>
    <t>0:17:55</t>
  </si>
  <si>
    <t>0:15:46</t>
  </si>
  <si>
    <t>0:21:01</t>
  </si>
  <si>
    <t>0:16:38</t>
  </si>
  <si>
    <t>0:19:48</t>
  </si>
  <si>
    <t>Katri Kontio</t>
  </si>
  <si>
    <t>0:22:46</t>
  </si>
  <si>
    <t>0:21:52</t>
  </si>
  <si>
    <t>Liisa Matinheikki</t>
  </si>
  <si>
    <t>0:24:06</t>
  </si>
  <si>
    <t>0:21:42</t>
  </si>
  <si>
    <t>Julia Hirvonen</t>
  </si>
  <si>
    <t>0:22:15</t>
  </si>
  <si>
    <t>0:22:38</t>
  </si>
  <si>
    <t>Villa Mustajoki</t>
  </si>
  <si>
    <t>0:23:09</t>
  </si>
  <si>
    <t>0:23:01</t>
  </si>
  <si>
    <t>0:21:47</t>
  </si>
  <si>
    <t>0:24:00</t>
  </si>
  <si>
    <t>Vuokko Jurvakainen</t>
  </si>
  <si>
    <t>0:19:09</t>
  </si>
  <si>
    <t>0:25:19</t>
  </si>
  <si>
    <t>0:27:15</t>
  </si>
  <si>
    <t>0:28:36</t>
  </si>
  <si>
    <t>0:25:05</t>
  </si>
  <si>
    <t>0:25:59</t>
  </si>
  <si>
    <t>0:26:11</t>
  </si>
  <si>
    <t>0:31:01</t>
  </si>
  <si>
    <t>Kaisla Häkkinen</t>
  </si>
  <si>
    <t>0:35:40</t>
  </si>
  <si>
    <t>Liisa Rajalampi</t>
  </si>
  <si>
    <t>0:30:57</t>
  </si>
  <si>
    <t>0:24:12</t>
  </si>
  <si>
    <t>0:34:01</t>
  </si>
  <si>
    <t>0:31:44</t>
  </si>
  <si>
    <t>Maria Pietilä</t>
  </si>
  <si>
    <t>0:26:08</t>
  </si>
  <si>
    <t>0:38:04</t>
  </si>
  <si>
    <t>Kirsi Kontio</t>
  </si>
  <si>
    <t>0:40:03</t>
  </si>
  <si>
    <t>0:35:07</t>
  </si>
  <si>
    <t>0:30:39</t>
  </si>
  <si>
    <t>0:39:55</t>
  </si>
  <si>
    <t>0:41:08</t>
  </si>
  <si>
    <t>Martina &amp; Maria Kallio</t>
  </si>
  <si>
    <t>0:33:37</t>
  </si>
  <si>
    <t>Riikka Koskinen</t>
  </si>
  <si>
    <t>0:35:17</t>
  </si>
  <si>
    <t>0:41:06</t>
  </si>
  <si>
    <t>Saana Lehtovirta</t>
  </si>
  <si>
    <t>0:58:13</t>
  </si>
  <si>
    <t>Suvi Haarajoki</t>
  </si>
  <si>
    <t>0:41:05</t>
  </si>
  <si>
    <t>0:tu:os</t>
  </si>
  <si>
    <t>Tuula Sani</t>
  </si>
  <si>
    <t>0:11:07</t>
  </si>
  <si>
    <t>Mikko Sani</t>
  </si>
  <si>
    <t>0:15:04</t>
  </si>
  <si>
    <t>Severi Kymäläinen</t>
  </si>
  <si>
    <t>0:10:46</t>
  </si>
  <si>
    <t>0:11:59</t>
  </si>
  <si>
    <t>0:12:14</t>
  </si>
  <si>
    <t>0:14:06</t>
  </si>
  <si>
    <t>0:12:43</t>
  </si>
  <si>
    <t>0:13:10</t>
  </si>
  <si>
    <t>0:16:17</t>
  </si>
  <si>
    <t>0:14:38</t>
  </si>
  <si>
    <t>Ossi Mustonen</t>
  </si>
  <si>
    <t>0:14:34</t>
  </si>
  <si>
    <t>0:16:05</t>
  </si>
  <si>
    <t>Tuukka Jurvakainen</t>
  </si>
  <si>
    <t>0:11:58</t>
  </si>
  <si>
    <t>0:16:15</t>
  </si>
  <si>
    <t>Lauri Linnainmaa</t>
  </si>
  <si>
    <t>0:12:28</t>
  </si>
  <si>
    <t>0:19:10</t>
  </si>
  <si>
    <t>Antti Vähätalo</t>
  </si>
  <si>
    <t>Miska Saarnijoki</t>
  </si>
  <si>
    <t>0:14:10</t>
  </si>
  <si>
    <t>0:16:43</t>
  </si>
  <si>
    <t>0:16:52</t>
  </si>
  <si>
    <t>0:12:51</t>
  </si>
  <si>
    <t>0:14:21</t>
  </si>
  <si>
    <t>Petteri Lauronen</t>
  </si>
  <si>
    <t>0:14:08</t>
  </si>
  <si>
    <t>0:12:41</t>
  </si>
  <si>
    <t>0:13:06</t>
  </si>
  <si>
    <t>0:15:39</t>
  </si>
  <si>
    <t>Olli Mustajoki</t>
  </si>
  <si>
    <t>0:17:11</t>
  </si>
  <si>
    <t>0:14:12</t>
  </si>
  <si>
    <t>0:17:23</t>
  </si>
  <si>
    <t>Asko Hämäläinen</t>
  </si>
  <si>
    <t>0:13:31</t>
  </si>
  <si>
    <t>0:15:30</t>
  </si>
  <si>
    <t>0:16:26</t>
  </si>
  <si>
    <t>Kaisa Haanpää</t>
  </si>
  <si>
    <t>0:16:37</t>
  </si>
  <si>
    <t>Kimmo Kontio</t>
  </si>
  <si>
    <t>0:16:34</t>
  </si>
  <si>
    <t>Sami Mustajoki</t>
  </si>
  <si>
    <t>0:15:50</t>
  </si>
  <si>
    <t>0:14:19</t>
  </si>
  <si>
    <t>Tiitus Mustajoki</t>
  </si>
  <si>
    <t>0:17:36</t>
  </si>
  <si>
    <t>0:16:07</t>
  </si>
  <si>
    <t>0:15:45</t>
  </si>
  <si>
    <t>0:17:51</t>
  </si>
  <si>
    <t>0:17:31</t>
  </si>
  <si>
    <t>0:16:44</t>
  </si>
  <si>
    <t>Vesa Rantanen</t>
  </si>
  <si>
    <t>0:16:02</t>
  </si>
  <si>
    <t>Aki Koiranen</t>
  </si>
  <si>
    <t>0:16:08</t>
  </si>
  <si>
    <t>Veeti Mähönen</t>
  </si>
  <si>
    <t>0:19:42</t>
  </si>
  <si>
    <t>0:19:20</t>
  </si>
  <si>
    <t>0:21:11</t>
  </si>
  <si>
    <t>Jutta Nurminen</t>
  </si>
  <si>
    <t>0:17:43</t>
  </si>
  <si>
    <t>Teuvo Saarinen</t>
  </si>
  <si>
    <t>0:21:31</t>
  </si>
  <si>
    <t>Arto Hokkanen</t>
  </si>
  <si>
    <t>0:18:55</t>
  </si>
  <si>
    <t>0:24:10</t>
  </si>
  <si>
    <t>0:18:59</t>
  </si>
  <si>
    <t>Essi Jalanto</t>
  </si>
  <si>
    <t>0:22:43</t>
  </si>
  <si>
    <t>Jari Jurvakainen</t>
  </si>
  <si>
    <t>0:23:11</t>
  </si>
  <si>
    <t>0:19:17</t>
  </si>
  <si>
    <t>Waltter Toiva</t>
  </si>
  <si>
    <t>0:21:59</t>
  </si>
  <si>
    <t>Mikko Pitkänen40</t>
  </si>
  <si>
    <t>0:20:15</t>
  </si>
  <si>
    <t>0:21:12</t>
  </si>
  <si>
    <t>Harri Humppi</t>
  </si>
  <si>
    <t>0:18:27</t>
  </si>
  <si>
    <t>Jyri Mustajoki</t>
  </si>
  <si>
    <t>Ella Filppula</t>
  </si>
  <si>
    <t>0:24:17</t>
  </si>
  <si>
    <t>0:29:10</t>
  </si>
  <si>
    <t>Riku Mettälä</t>
  </si>
  <si>
    <t>0:22:11</t>
  </si>
  <si>
    <t>0:27:02</t>
  </si>
  <si>
    <t>0:21:17</t>
  </si>
  <si>
    <t>Anton Vehkalahti</t>
  </si>
  <si>
    <t>0:27:40</t>
  </si>
  <si>
    <t>Kai Koskinen</t>
  </si>
  <si>
    <t>0:31:30</t>
  </si>
  <si>
    <t>0:33:03</t>
  </si>
  <si>
    <t>0:30:28</t>
  </si>
  <si>
    <t>Juho Filppula</t>
  </si>
  <si>
    <t>0:33:33</t>
  </si>
  <si>
    <t>Pasi Kontio</t>
  </si>
  <si>
    <t>0:26:48</t>
  </si>
  <si>
    <t>Lassi Hakala</t>
  </si>
  <si>
    <t>Kalle Koivisto</t>
  </si>
  <si>
    <t>0:36:32</t>
  </si>
  <si>
    <t>Juhani Viilo</t>
  </si>
  <si>
    <t>0:25:42</t>
  </si>
  <si>
    <t>0:31:59</t>
  </si>
  <si>
    <t>0:32:16</t>
  </si>
  <si>
    <t>Anna Mustajoki</t>
  </si>
  <si>
    <t>0:34:08</t>
  </si>
  <si>
    <t>Matias Mettala</t>
  </si>
  <si>
    <t>0:34:11</t>
  </si>
  <si>
    <t>0:34:48</t>
  </si>
  <si>
    <t>Eetu Lehtovirta</t>
  </si>
  <si>
    <t>0:58:18</t>
  </si>
  <si>
    <t>Hae vastaava nimi</t>
  </si>
  <si>
    <t>+03.22</t>
  </si>
  <si>
    <t>+08.59</t>
  </si>
  <si>
    <t>+03.30</t>
  </si>
  <si>
    <t>+03.23</t>
  </si>
  <si>
    <t>+03.44</t>
  </si>
  <si>
    <t>+04.43</t>
  </si>
  <si>
    <t>+03.14</t>
  </si>
  <si>
    <t>Elo</t>
  </si>
  <si>
    <t>Saue</t>
  </si>
  <si>
    <t>+03.37</t>
  </si>
  <si>
    <t>Elo Saue</t>
  </si>
  <si>
    <t>+03.53</t>
  </si>
  <si>
    <t>+05.38</t>
  </si>
  <si>
    <t>+04.45</t>
  </si>
  <si>
    <t>+07.11</t>
  </si>
  <si>
    <t>+04.26</t>
  </si>
  <si>
    <t>+06.18</t>
  </si>
  <si>
    <t>+06.29</t>
  </si>
  <si>
    <t>+05.08</t>
  </si>
  <si>
    <t>+04.22</t>
  </si>
  <si>
    <t>+07.05</t>
  </si>
  <si>
    <t>+01.35</t>
  </si>
  <si>
    <t>+02.35</t>
  </si>
  <si>
    <t>Leinamo</t>
  </si>
  <si>
    <t>+04.40</t>
  </si>
  <si>
    <t>Sonja Leinamo</t>
  </si>
  <si>
    <t>+04.29</t>
  </si>
  <si>
    <t>Tanskanen</t>
  </si>
  <si>
    <t>+07.36</t>
  </si>
  <si>
    <t>Anni Tanskanen</t>
  </si>
  <si>
    <t>+08.42</t>
  </si>
  <si>
    <t>+12.33</t>
  </si>
  <si>
    <t>+05.07</t>
  </si>
  <si>
    <t>+07.16</t>
  </si>
  <si>
    <t>+07.33</t>
  </si>
  <si>
    <t>+02.26</t>
  </si>
  <si>
    <t>Kohijoki</t>
  </si>
  <si>
    <t>+16.12</t>
  </si>
  <si>
    <t>Liisa Kohijoki</t>
  </si>
  <si>
    <t>+10.07</t>
  </si>
  <si>
    <t>+06.51</t>
  </si>
  <si>
    <t>Jenni</t>
  </si>
  <si>
    <t>Kivikko</t>
  </si>
  <si>
    <t>+09.03</t>
  </si>
  <si>
    <t>Jenni Kivikko</t>
  </si>
  <si>
    <t>+06.02</t>
  </si>
  <si>
    <t>+08.43</t>
  </si>
  <si>
    <t>+06.47</t>
  </si>
  <si>
    <t>+06.26</t>
  </si>
  <si>
    <t>+10.58</t>
  </si>
  <si>
    <t>+09.08</t>
  </si>
  <si>
    <t>Schutskoff</t>
  </si>
  <si>
    <t>+03.39</t>
  </si>
  <si>
    <t>Mari Schutskoff</t>
  </si>
  <si>
    <t>+13.19</t>
  </si>
  <si>
    <t>+07.49</t>
  </si>
  <si>
    <t>+15.46</t>
  </si>
  <si>
    <t>+11.11</t>
  </si>
  <si>
    <t>+09.38</t>
  </si>
  <si>
    <t>+11.49</t>
  </si>
  <si>
    <t>+07.40</t>
  </si>
  <si>
    <t>Jatta</t>
  </si>
  <si>
    <t>Haapamäki</t>
  </si>
  <si>
    <t>+09.01</t>
  </si>
  <si>
    <t>Jatta Haapamäki</t>
  </si>
  <si>
    <t>+11.26</t>
  </si>
  <si>
    <t>+09.47</t>
  </si>
  <si>
    <t>+14.03</t>
  </si>
  <si>
    <t>+09.24</t>
  </si>
  <si>
    <t>Laila</t>
  </si>
  <si>
    <t>Hakkarainen</t>
  </si>
  <si>
    <t>+16.38</t>
  </si>
  <si>
    <t>Laila Hakkarainen</t>
  </si>
  <si>
    <t>+10.27</t>
  </si>
  <si>
    <t>+19.54</t>
  </si>
  <si>
    <t>Hanna</t>
  </si>
  <si>
    <t>+10.25</t>
  </si>
  <si>
    <t>Hanna Leinamo</t>
  </si>
  <si>
    <t>+14.11</t>
  </si>
  <si>
    <t>+14.45</t>
  </si>
  <si>
    <t>+15.40</t>
  </si>
  <si>
    <t>+26.21</t>
  </si>
  <si>
    <t>+30.39</t>
  </si>
  <si>
    <t>+17.20</t>
  </si>
  <si>
    <t>+18.55</t>
  </si>
  <si>
    <t>Sara</t>
  </si>
  <si>
    <t>Kurth</t>
  </si>
  <si>
    <t>Ei tulosta</t>
  </si>
  <si>
    <t>Sara Kurth</t>
  </si>
  <si>
    <t>Aurora</t>
  </si>
  <si>
    <t>Tuominen</t>
  </si>
  <si>
    <t>Aurora Tuominen</t>
  </si>
  <si>
    <t>Puranen</t>
  </si>
  <si>
    <t>Konsta Puranen</t>
  </si>
  <si>
    <t>+03.06</t>
  </si>
  <si>
    <t>+05.54</t>
  </si>
  <si>
    <t>+01.15</t>
  </si>
  <si>
    <t>+04.32</t>
  </si>
  <si>
    <t>+02.52</t>
  </si>
  <si>
    <t>Perttu</t>
  </si>
  <si>
    <t>Sorsa</t>
  </si>
  <si>
    <t>Perttu Sorsa</t>
  </si>
  <si>
    <t>+01.05</t>
  </si>
  <si>
    <t>Itävuo</t>
  </si>
  <si>
    <t>Pekka Itävuo</t>
  </si>
  <si>
    <t>Lasse</t>
  </si>
  <si>
    <t>+03.13</t>
  </si>
  <si>
    <t>Lasse Viilo</t>
  </si>
  <si>
    <t>+03.08</t>
  </si>
  <si>
    <t>+02.31</t>
  </si>
  <si>
    <t>Panu</t>
  </si>
  <si>
    <t>Teittinen</t>
  </si>
  <si>
    <t>Panu Teittinen</t>
  </si>
  <si>
    <t>+02.41</t>
  </si>
  <si>
    <t>+02.29</t>
  </si>
  <si>
    <t>+04.01</t>
  </si>
  <si>
    <t>+06.40</t>
  </si>
  <si>
    <t>Lepo</t>
  </si>
  <si>
    <t>+01.56</t>
  </si>
  <si>
    <t>Jari Lepo</t>
  </si>
  <si>
    <t>+03.31</t>
  </si>
  <si>
    <t>Myllykoski</t>
  </si>
  <si>
    <t>+02.00</t>
  </si>
  <si>
    <t>Pekka Myllykoski</t>
  </si>
  <si>
    <t>+04.37</t>
  </si>
  <si>
    <t>+03.11</t>
  </si>
  <si>
    <t>+01.37</t>
  </si>
  <si>
    <t>+02.28</t>
  </si>
  <si>
    <t>+04.23</t>
  </si>
  <si>
    <t>+06.56</t>
  </si>
  <si>
    <t>+02.27</t>
  </si>
  <si>
    <t>+05.28</t>
  </si>
  <si>
    <t>+05.31</t>
  </si>
  <si>
    <t>+03.57</t>
  </si>
  <si>
    <t>Tuomas Hakkarainen</t>
  </si>
  <si>
    <t>+05.43</t>
  </si>
  <si>
    <t>Aapo Mustajoki</t>
  </si>
  <si>
    <t>+02.47</t>
  </si>
  <si>
    <t>Vuorinen</t>
  </si>
  <si>
    <t>+02.14</t>
  </si>
  <si>
    <t>Lauri Vuorinen</t>
  </si>
  <si>
    <t>+04.50</t>
  </si>
  <si>
    <t>+04.03</t>
  </si>
  <si>
    <t>+05.56</t>
  </si>
  <si>
    <t>+03.59</t>
  </si>
  <si>
    <t>Sami Liponkoski</t>
  </si>
  <si>
    <t>+04.09</t>
  </si>
  <si>
    <t>Antti Kivikko</t>
  </si>
  <si>
    <t>+01.53</t>
  </si>
  <si>
    <t>+04.56</t>
  </si>
  <si>
    <t>+08.25</t>
  </si>
  <si>
    <t>+05.00</t>
  </si>
  <si>
    <t>+03.36</t>
  </si>
  <si>
    <t>toinen kerta</t>
  </si>
  <si>
    <t>+10.15</t>
  </si>
  <si>
    <t>+09.16</t>
  </si>
  <si>
    <t>+04.35</t>
  </si>
  <si>
    <t>+08.58</t>
  </si>
  <si>
    <t>+04.36</t>
  </si>
  <si>
    <t>+05.55</t>
  </si>
  <si>
    <t>+03.41</t>
  </si>
  <si>
    <t>+10.38</t>
  </si>
  <si>
    <t>+05.42</t>
  </si>
  <si>
    <t>Sakari Kohijoki</t>
  </si>
  <si>
    <t>+05.06</t>
  </si>
  <si>
    <t>+05.17</t>
  </si>
  <si>
    <t>Rami</t>
  </si>
  <si>
    <t>+04.47</t>
  </si>
  <si>
    <t>Rami Koskinen</t>
  </si>
  <si>
    <t>+05.59</t>
  </si>
  <si>
    <t>Pauli</t>
  </si>
  <si>
    <t>Savela</t>
  </si>
  <si>
    <t>+09.41</t>
  </si>
  <si>
    <t>Pauli Savela</t>
  </si>
  <si>
    <t>+10.09</t>
  </si>
  <si>
    <t>+08.38</t>
  </si>
  <si>
    <t>+08.11</t>
  </si>
  <si>
    <t>+07.19</t>
  </si>
  <si>
    <t>+05.27</t>
  </si>
  <si>
    <t>Kiema</t>
  </si>
  <si>
    <t>+08.05</t>
  </si>
  <si>
    <t>Keijo Kiema</t>
  </si>
  <si>
    <t>Manninen</t>
  </si>
  <si>
    <t>+03.02</t>
  </si>
  <si>
    <t>Juuso Manninen</t>
  </si>
  <si>
    <t>+07.58</t>
  </si>
  <si>
    <t>+13.13</t>
  </si>
  <si>
    <t>Teho</t>
  </si>
  <si>
    <t>Peetsu</t>
  </si>
  <si>
    <t>+03.32</t>
  </si>
  <si>
    <t>Teho Peetsu</t>
  </si>
  <si>
    <t>+07.37</t>
  </si>
  <si>
    <t>+09.50</t>
  </si>
  <si>
    <t>Alexander</t>
  </si>
  <si>
    <t>Lukichev</t>
  </si>
  <si>
    <t>+08.48</t>
  </si>
  <si>
    <t>Alexander Lukichev</t>
  </si>
  <si>
    <t>+18.11</t>
  </si>
  <si>
    <t>+19.16</t>
  </si>
  <si>
    <t>+19.59</t>
  </si>
  <si>
    <t>+20.01</t>
  </si>
  <si>
    <t>Pajula</t>
  </si>
  <si>
    <t>+07.08</t>
  </si>
  <si>
    <t>Harri Pajula</t>
  </si>
  <si>
    <t>+12.18</t>
  </si>
  <si>
    <t>Ari Tanskanen</t>
  </si>
  <si>
    <t>Jutila</t>
  </si>
  <si>
    <t>+12.32</t>
  </si>
  <si>
    <t>Jaakko Jutila</t>
  </si>
  <si>
    <t>+14.17</t>
  </si>
  <si>
    <t>+18.17</t>
  </si>
  <si>
    <t>+29.02</t>
  </si>
  <si>
    <t>+15.13</t>
  </si>
  <si>
    <t>+24.51</t>
  </si>
  <si>
    <t>+28.26</t>
  </si>
  <si>
    <t>+15.45</t>
  </si>
  <si>
    <t>+34.19</t>
  </si>
  <si>
    <t>Samuli Hakkarainen</t>
  </si>
  <si>
    <t>Jokinen</t>
  </si>
  <si>
    <t>Sakari Jokinen</t>
  </si>
  <si>
    <t>Eelis</t>
  </si>
  <si>
    <t>Paju</t>
  </si>
  <si>
    <t>Eelis Paju</t>
  </si>
  <si>
    <t>Vilho</t>
  </si>
  <si>
    <t>Vilho Paju</t>
  </si>
  <si>
    <t>Osakilpailu</t>
  </si>
  <si>
    <t>26.12.2014</t>
  </si>
  <si>
    <t>Kisojen määrä</t>
  </si>
  <si>
    <t>pisteet</t>
  </si>
  <si>
    <t>pisteet, kun 4 kisaa</t>
  </si>
  <si>
    <t>Anna Jussila</t>
  </si>
  <si>
    <t>Kisoja</t>
  </si>
  <si>
    <t>Kisa1</t>
  </si>
  <si>
    <t>Kisa2</t>
  </si>
  <si>
    <t>Kisa3</t>
  </si>
  <si>
    <t>Kisa4</t>
  </si>
  <si>
    <t xml:space="preserve"> </t>
  </si>
  <si>
    <t>Keski-Tampereen Sprinttiviikko 2014-2015 Pistetilanne</t>
  </si>
  <si>
    <t>Sarja</t>
  </si>
  <si>
    <t>Miehet</t>
  </si>
  <si>
    <t>Naiset</t>
  </si>
  <si>
    <t>Pietilä-Annala</t>
  </si>
  <si>
    <t>Loppupisteet</t>
  </si>
  <si>
    <t>1/2</t>
  </si>
</sst>
</file>

<file path=xl/styles.xml><?xml version="1.0" encoding="utf-8"?>
<styleSheet xmlns="http://schemas.openxmlformats.org/spreadsheetml/2006/main">
  <numFmts count="4">
    <numFmt numFmtId="164" formatCode="mm:ss.0;@"/>
    <numFmt numFmtId="165" formatCode="[h]:mm:ss;@"/>
    <numFmt numFmtId="166" formatCode="h:mm:ss;@"/>
    <numFmt numFmtId="169" formatCode="0.0\ %"/>
  </numFmts>
  <fonts count="1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b/>
      <sz val="10"/>
      <color theme="1"/>
      <name val="Calibri"/>
      <family val="2"/>
      <scheme val="minor"/>
    </font>
    <font>
      <b/>
      <u/>
      <sz val="10"/>
      <color rgb="FFFF0000"/>
      <name val="Arial"/>
      <family val="2"/>
    </font>
    <font>
      <b/>
      <u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22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3" xfId="0" applyNumberFormat="1" applyFont="1" applyBorder="1" applyAlignment="1">
      <alignment horizontal="center" wrapText="1"/>
    </xf>
    <xf numFmtId="0" fontId="3" fillId="2" borderId="3" xfId="0" applyNumberFormat="1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3" fillId="0" borderId="2" xfId="0" applyNumberFormat="1" applyFont="1" applyBorder="1" applyAlignment="1">
      <alignment horizontal="center" wrapText="1"/>
    </xf>
    <xf numFmtId="0" fontId="3" fillId="2" borderId="2" xfId="0" applyNumberFormat="1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3" fillId="0" borderId="0" xfId="0" applyNumberFormat="1" applyFont="1" applyAlignment="1">
      <alignment horizontal="center" wrapText="1"/>
    </xf>
    <xf numFmtId="0" fontId="3" fillId="2" borderId="0" xfId="0" applyNumberFormat="1" applyFont="1" applyFill="1" applyAlignment="1">
      <alignment horizontal="center" wrapText="1"/>
    </xf>
    <xf numFmtId="0" fontId="0" fillId="3" borderId="0" xfId="0" applyFill="1" applyAlignment="1">
      <alignment horizontal="center"/>
    </xf>
    <xf numFmtId="0" fontId="0" fillId="3" borderId="0" xfId="0" applyFill="1"/>
    <xf numFmtId="0" fontId="4" fillId="0" borderId="0" xfId="0" applyFont="1"/>
    <xf numFmtId="0" fontId="1" fillId="0" borderId="6" xfId="0" applyFont="1" applyBorder="1"/>
    <xf numFmtId="0" fontId="6" fillId="0" borderId="0" xfId="1"/>
    <xf numFmtId="0" fontId="2" fillId="0" borderId="0" xfId="1" applyFont="1" applyFill="1" applyBorder="1" applyAlignment="1">
      <alignment horizontal="center"/>
    </xf>
    <xf numFmtId="164" fontId="1" fillId="0" borderId="2" xfId="1" applyNumberFormat="1" applyFont="1" applyBorder="1"/>
    <xf numFmtId="0" fontId="6" fillId="0" borderId="0" xfId="1" applyAlignment="1">
      <alignment vertical="top" textRotation="180" wrapText="1"/>
    </xf>
    <xf numFmtId="0" fontId="7" fillId="0" borderId="5" xfId="1" applyFont="1" applyFill="1" applyBorder="1" applyAlignment="1">
      <alignment horizontal="center"/>
    </xf>
    <xf numFmtId="0" fontId="7" fillId="0" borderId="7" xfId="1" applyFont="1" applyFill="1" applyBorder="1" applyAlignment="1">
      <alignment horizontal="center"/>
    </xf>
    <xf numFmtId="46" fontId="6" fillId="0" borderId="0" xfId="1" applyNumberFormat="1"/>
    <xf numFmtId="0" fontId="6" fillId="0" borderId="0" xfId="1" applyNumberFormat="1"/>
    <xf numFmtId="0" fontId="8" fillId="0" borderId="8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6" fillId="0" borderId="8" xfId="1" applyBorder="1"/>
    <xf numFmtId="0" fontId="8" fillId="0" borderId="3" xfId="1" applyFont="1" applyFill="1" applyBorder="1" applyAlignment="1">
      <alignment horizontal="center"/>
    </xf>
    <xf numFmtId="0" fontId="4" fillId="0" borderId="0" xfId="1" applyFont="1"/>
    <xf numFmtId="0" fontId="8" fillId="0" borderId="0" xfId="1" applyFont="1" applyAlignment="1">
      <alignment horizontal="center"/>
    </xf>
    <xf numFmtId="0" fontId="6" fillId="0" borderId="0" xfId="1" applyAlignment="1">
      <alignment horizontal="left"/>
    </xf>
    <xf numFmtId="164" fontId="1" fillId="0" borderId="1" xfId="1" applyNumberFormat="1" applyFont="1" applyBorder="1"/>
    <xf numFmtId="0" fontId="6" fillId="0" borderId="0" xfId="1" applyAlignment="1">
      <alignment horizontal="center"/>
    </xf>
    <xf numFmtId="0" fontId="6" fillId="0" borderId="0" xfId="1" applyFill="1" applyBorder="1"/>
    <xf numFmtId="0" fontId="1" fillId="0" borderId="0" xfId="1" applyFont="1"/>
    <xf numFmtId="165" fontId="1" fillId="0" borderId="2" xfId="1" applyNumberFormat="1" applyFont="1" applyBorder="1"/>
    <xf numFmtId="0" fontId="6" fillId="0" borderId="5" xfId="1" applyBorder="1"/>
    <xf numFmtId="0" fontId="0" fillId="4" borderId="0" xfId="0" applyFill="1"/>
    <xf numFmtId="0" fontId="0" fillId="4" borderId="0" xfId="0" applyFill="1" applyAlignment="1">
      <alignment horizontal="center"/>
    </xf>
    <xf numFmtId="0" fontId="3" fillId="4" borderId="0" xfId="0" applyNumberFormat="1" applyFont="1" applyFill="1" applyAlignment="1">
      <alignment horizontal="center" wrapText="1"/>
    </xf>
    <xf numFmtId="0" fontId="6" fillId="4" borderId="0" xfId="1" applyNumberFormat="1" applyFill="1"/>
    <xf numFmtId="0" fontId="7" fillId="0" borderId="8" xfId="1" applyFont="1" applyFill="1" applyBorder="1" applyAlignment="1">
      <alignment horizontal="center"/>
    </xf>
    <xf numFmtId="0" fontId="8" fillId="0" borderId="0" xfId="1" applyFont="1" applyFill="1" applyAlignment="1">
      <alignment horizontal="center"/>
    </xf>
    <xf numFmtId="0" fontId="6" fillId="4" borderId="0" xfId="1" applyFill="1"/>
    <xf numFmtId="0" fontId="6" fillId="0" borderId="0" xfId="1" applyNumberFormat="1" applyBorder="1"/>
    <xf numFmtId="0" fontId="3" fillId="3" borderId="0" xfId="0" applyNumberFormat="1" applyFont="1" applyFill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textRotation="180" wrapText="1"/>
    </xf>
    <xf numFmtId="0" fontId="7" fillId="0" borderId="5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166" fontId="0" fillId="0" borderId="0" xfId="0" applyNumberFormat="1"/>
    <xf numFmtId="46" fontId="0" fillId="0" borderId="0" xfId="0" applyNumberFormat="1"/>
    <xf numFmtId="0" fontId="8" fillId="0" borderId="8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0" borderId="0" xfId="0" applyNumberFormat="1"/>
    <xf numFmtId="0" fontId="0" fillId="5" borderId="0" xfId="0" applyFill="1"/>
    <xf numFmtId="166" fontId="0" fillId="5" borderId="0" xfId="0" applyNumberFormat="1" applyFill="1"/>
    <xf numFmtId="0" fontId="0" fillId="0" borderId="8" xfId="0" applyBorder="1"/>
    <xf numFmtId="0" fontId="3" fillId="0" borderId="9" xfId="0" applyNumberFormat="1" applyFont="1" applyBorder="1" applyAlignment="1">
      <alignment horizontal="center" wrapText="1"/>
    </xf>
    <xf numFmtId="0" fontId="3" fillId="4" borderId="3" xfId="0" applyNumberFormat="1" applyFont="1" applyFill="1" applyBorder="1" applyAlignment="1">
      <alignment horizontal="center" wrapText="1"/>
    </xf>
    <xf numFmtId="0" fontId="3" fillId="3" borderId="3" xfId="0" applyNumberFormat="1" applyFont="1" applyFill="1" applyBorder="1" applyAlignment="1">
      <alignment horizontal="center" wrapText="1"/>
    </xf>
    <xf numFmtId="0" fontId="3" fillId="4" borderId="2" xfId="0" applyNumberFormat="1" applyFont="1" applyFill="1" applyBorder="1" applyAlignment="1">
      <alignment horizontal="center" wrapText="1"/>
    </xf>
    <xf numFmtId="0" fontId="3" fillId="3" borderId="2" xfId="0" applyNumberFormat="1" applyFont="1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6" fillId="5" borderId="0" xfId="1" applyFill="1"/>
    <xf numFmtId="0" fontId="6" fillId="2" borderId="0" xfId="1" applyFill="1"/>
    <xf numFmtId="0" fontId="10" fillId="0" borderId="9" xfId="0" applyNumberFormat="1" applyFont="1" applyBorder="1" applyAlignment="1">
      <alignment horizontal="center" wrapText="1"/>
    </xf>
    <xf numFmtId="0" fontId="10" fillId="0" borderId="3" xfId="0" applyNumberFormat="1" applyFont="1" applyBorder="1" applyAlignment="1">
      <alignment horizontal="center" wrapText="1"/>
    </xf>
    <xf numFmtId="0" fontId="10" fillId="3" borderId="3" xfId="0" applyNumberFormat="1" applyFont="1" applyFill="1" applyBorder="1" applyAlignment="1">
      <alignment horizontal="center" wrapText="1"/>
    </xf>
    <xf numFmtId="0" fontId="0" fillId="6" borderId="0" xfId="0" applyFill="1"/>
    <xf numFmtId="0" fontId="0" fillId="6" borderId="0" xfId="0" applyFill="1" applyAlignment="1">
      <alignment horizontal="center"/>
    </xf>
    <xf numFmtId="0" fontId="6" fillId="6" borderId="0" xfId="1" applyFill="1"/>
    <xf numFmtId="0" fontId="6" fillId="6" borderId="0" xfId="1" applyFill="1" applyAlignment="1">
      <alignment horizontal="center"/>
    </xf>
    <xf numFmtId="0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10" fillId="0" borderId="0" xfId="0" applyNumberFormat="1" applyFont="1" applyBorder="1" applyAlignment="1">
      <alignment horizontal="center" wrapText="1"/>
    </xf>
    <xf numFmtId="0" fontId="1" fillId="0" borderId="0" xfId="1" applyFont="1" applyBorder="1" applyAlignment="1">
      <alignment horizontal="center"/>
    </xf>
    <xf numFmtId="0" fontId="1" fillId="2" borderId="0" xfId="1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3" fillId="0" borderId="0" xfId="0" applyNumberFormat="1" applyFont="1" applyBorder="1" applyAlignment="1">
      <alignment horizontal="center" wrapText="1"/>
    </xf>
    <xf numFmtId="0" fontId="6" fillId="2" borderId="0" xfId="1" applyFont="1" applyFill="1" applyBorder="1" applyAlignment="1">
      <alignment horizontal="center"/>
    </xf>
    <xf numFmtId="0" fontId="0" fillId="0" borderId="0" xfId="0" applyBorder="1"/>
    <xf numFmtId="0" fontId="6" fillId="2" borderId="0" xfId="1" applyFill="1" applyBorder="1" applyAlignment="1">
      <alignment horizontal="center"/>
    </xf>
    <xf numFmtId="0" fontId="6" fillId="0" borderId="0" xfId="1" applyBorder="1" applyAlignment="1">
      <alignment horizontal="center"/>
    </xf>
    <xf numFmtId="0" fontId="3" fillId="2" borderId="0" xfId="0" applyNumberFormat="1" applyFont="1" applyFill="1" applyBorder="1" applyAlignment="1">
      <alignment horizontal="center" wrapText="1"/>
    </xf>
    <xf numFmtId="0" fontId="0" fillId="5" borderId="0" xfId="0" applyFill="1" applyBorder="1" applyAlignment="1">
      <alignment horizontal="center"/>
    </xf>
    <xf numFmtId="0" fontId="3" fillId="4" borderId="0" xfId="0" applyNumberFormat="1" applyFont="1" applyFill="1" applyBorder="1" applyAlignment="1">
      <alignment horizontal="center" wrapText="1"/>
    </xf>
    <xf numFmtId="0" fontId="0" fillId="4" borderId="0" xfId="0" applyFill="1" applyBorder="1" applyAlignment="1">
      <alignment horizontal="center"/>
    </xf>
    <xf numFmtId="0" fontId="5" fillId="0" borderId="11" xfId="0" applyFont="1" applyBorder="1"/>
    <xf numFmtId="0" fontId="5" fillId="0" borderId="12" xfId="0" applyFont="1" applyBorder="1"/>
    <xf numFmtId="0" fontId="5" fillId="0" borderId="12" xfId="0" applyFont="1" applyBorder="1" applyAlignment="1">
      <alignment horizontal="center"/>
    </xf>
    <xf numFmtId="0" fontId="10" fillId="0" borderId="12" xfId="0" applyNumberFormat="1" applyFont="1" applyBorder="1" applyAlignment="1">
      <alignment horizontal="center" wrapText="1"/>
    </xf>
    <xf numFmtId="0" fontId="1" fillId="0" borderId="12" xfId="1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8" xfId="0" applyFont="1" applyBorder="1"/>
    <xf numFmtId="0" fontId="0" fillId="0" borderId="8" xfId="0" applyFont="1" applyBorder="1"/>
    <xf numFmtId="0" fontId="0" fillId="0" borderId="3" xfId="0" applyBorder="1" applyAlignment="1">
      <alignment horizontal="center"/>
    </xf>
    <xf numFmtId="0" fontId="0" fillId="0" borderId="13" xfId="0" applyBorder="1"/>
    <xf numFmtId="0" fontId="0" fillId="0" borderId="4" xfId="0" applyBorder="1"/>
    <xf numFmtId="0" fontId="3" fillId="0" borderId="4" xfId="0" applyNumberFormat="1" applyFont="1" applyBorder="1" applyAlignment="1">
      <alignment horizontal="center" wrapText="1"/>
    </xf>
    <xf numFmtId="0" fontId="6" fillId="0" borderId="4" xfId="1" applyBorder="1" applyAlignment="1">
      <alignment horizontal="center"/>
    </xf>
    <xf numFmtId="0" fontId="0" fillId="0" borderId="14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6" fillId="0" borderId="2" xfId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6" borderId="0" xfId="0" applyNumberFormat="1" applyFont="1" applyFill="1" applyBorder="1" applyAlignment="1">
      <alignment horizontal="center" wrapText="1"/>
    </xf>
    <xf numFmtId="0" fontId="7" fillId="0" borderId="0" xfId="0" applyFont="1"/>
    <xf numFmtId="0" fontId="11" fillId="0" borderId="6" xfId="0" applyFont="1" applyBorder="1" applyAlignment="1">
      <alignment horizontal="center"/>
    </xf>
    <xf numFmtId="0" fontId="11" fillId="0" borderId="0" xfId="1" applyFont="1"/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4" fillId="0" borderId="8" xfId="0" applyFont="1" applyBorder="1"/>
    <xf numFmtId="0" fontId="0" fillId="3" borderId="8" xfId="0" applyFill="1" applyBorder="1"/>
    <xf numFmtId="0" fontId="6" fillId="5" borderId="4" xfId="1" applyFill="1" applyBorder="1" applyAlignment="1">
      <alignment horizontal="center"/>
    </xf>
    <xf numFmtId="0" fontId="1" fillId="2" borderId="12" xfId="1" applyFont="1" applyFill="1" applyBorder="1" applyAlignment="1">
      <alignment horizontal="center"/>
    </xf>
    <xf numFmtId="0" fontId="3" fillId="3" borderId="0" xfId="0" applyNumberFormat="1" applyFont="1" applyFill="1" applyBorder="1" applyAlignment="1">
      <alignment horizontal="center" wrapText="1"/>
    </xf>
    <xf numFmtId="0" fontId="1" fillId="0" borderId="1" xfId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3" borderId="0" xfId="0" applyFill="1" applyBorder="1"/>
    <xf numFmtId="0" fontId="3" fillId="2" borderId="14" xfId="0" applyNumberFormat="1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vertical="top" textRotation="180" wrapText="1"/>
    </xf>
    <xf numFmtId="47" fontId="1" fillId="0" borderId="0" xfId="0" applyNumberFormat="1" applyFont="1" applyBorder="1" applyAlignment="1">
      <alignment horizontal="center"/>
    </xf>
    <xf numFmtId="47" fontId="6" fillId="0" borderId="0" xfId="1" applyNumberFormat="1"/>
    <xf numFmtId="47" fontId="1" fillId="0" borderId="2" xfId="1" applyNumberFormat="1" applyFont="1" applyBorder="1" applyAlignment="1">
      <alignment vertical="top" textRotation="180" wrapText="1"/>
    </xf>
    <xf numFmtId="47" fontId="1" fillId="0" borderId="2" xfId="1" applyNumberFormat="1" applyFont="1" applyBorder="1"/>
    <xf numFmtId="47" fontId="1" fillId="4" borderId="2" xfId="1" applyNumberFormat="1" applyFont="1" applyFill="1" applyBorder="1"/>
    <xf numFmtId="164" fontId="1" fillId="6" borderId="2" xfId="1" applyNumberFormat="1" applyFont="1" applyFill="1" applyBorder="1"/>
    <xf numFmtId="46" fontId="6" fillId="6" borderId="0" xfId="1" applyNumberFormat="1" applyFill="1"/>
    <xf numFmtId="0" fontId="6" fillId="6" borderId="0" xfId="1" applyNumberFormat="1" applyFill="1"/>
    <xf numFmtId="47" fontId="1" fillId="6" borderId="2" xfId="1" applyNumberFormat="1" applyFont="1" applyFill="1" applyBorder="1"/>
    <xf numFmtId="0" fontId="7" fillId="6" borderId="8" xfId="1" applyFont="1" applyFill="1" applyBorder="1" applyAlignment="1">
      <alignment horizontal="center"/>
    </xf>
    <xf numFmtId="0" fontId="8" fillId="6" borderId="3" xfId="1" applyFont="1" applyFill="1" applyBorder="1" applyAlignment="1">
      <alignment horizontal="center"/>
    </xf>
    <xf numFmtId="47" fontId="1" fillId="0" borderId="1" xfId="1" applyNumberFormat="1" applyFont="1" applyBorder="1"/>
    <xf numFmtId="47" fontId="6" fillId="4" borderId="0" xfId="1" applyNumberFormat="1" applyFill="1"/>
    <xf numFmtId="0" fontId="6" fillId="0" borderId="3" xfId="1" applyNumberFormat="1" applyBorder="1"/>
    <xf numFmtId="47" fontId="6" fillId="6" borderId="0" xfId="1" applyNumberFormat="1" applyFill="1"/>
    <xf numFmtId="0" fontId="6" fillId="6" borderId="8" xfId="1" applyFill="1" applyBorder="1"/>
    <xf numFmtId="0" fontId="6" fillId="2" borderId="0" xfId="1" applyFill="1" applyBorder="1"/>
    <xf numFmtId="0" fontId="6" fillId="0" borderId="0" xfId="1" applyBorder="1"/>
    <xf numFmtId="0" fontId="3" fillId="0" borderId="12" xfId="0" applyNumberFormat="1" applyFont="1" applyBorder="1" applyAlignment="1">
      <alignment horizontal="center" wrapText="1"/>
    </xf>
    <xf numFmtId="0" fontId="6" fillId="2" borderId="12" xfId="1" applyFill="1" applyBorder="1"/>
    <xf numFmtId="0" fontId="6" fillId="0" borderId="9" xfId="1" applyBorder="1"/>
    <xf numFmtId="0" fontId="6" fillId="0" borderId="3" xfId="1" applyBorder="1"/>
    <xf numFmtId="0" fontId="3" fillId="2" borderId="4" xfId="0" applyNumberFormat="1" applyFont="1" applyFill="1" applyBorder="1" applyAlignment="1">
      <alignment horizontal="center" wrapText="1"/>
    </xf>
    <xf numFmtId="0" fontId="6" fillId="5" borderId="4" xfId="1" applyFill="1" applyBorder="1"/>
    <xf numFmtId="0" fontId="6" fillId="0" borderId="14" xfId="1" applyBorder="1"/>
    <xf numFmtId="0" fontId="1" fillId="0" borderId="4" xfId="0" applyFont="1" applyBorder="1"/>
    <xf numFmtId="0" fontId="6" fillId="0" borderId="4" xfId="1" applyBorder="1"/>
    <xf numFmtId="0" fontId="6" fillId="0" borderId="12" xfId="1" applyBorder="1"/>
    <xf numFmtId="0" fontId="0" fillId="6" borderId="8" xfId="0" applyFill="1" applyBorder="1"/>
    <xf numFmtId="0" fontId="0" fillId="6" borderId="0" xfId="0" applyFill="1" applyBorder="1"/>
    <xf numFmtId="0" fontId="0" fillId="6" borderId="0" xfId="0" applyFill="1" applyBorder="1" applyAlignment="1">
      <alignment horizontal="center"/>
    </xf>
    <xf numFmtId="0" fontId="6" fillId="6" borderId="0" xfId="1" applyFill="1" applyBorder="1"/>
    <xf numFmtId="0" fontId="6" fillId="6" borderId="3" xfId="1" applyFill="1" applyBorder="1"/>
    <xf numFmtId="0" fontId="0" fillId="0" borderId="9" xfId="0" applyBorder="1"/>
    <xf numFmtId="0" fontId="0" fillId="0" borderId="3" xfId="0" applyBorder="1"/>
    <xf numFmtId="0" fontId="0" fillId="0" borderId="14" xfId="0" applyBorder="1"/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5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10" xfId="0" applyFont="1" applyBorder="1"/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2" fillId="0" borderId="5" xfId="0" applyFont="1" applyBorder="1" applyAlignment="1">
      <alignment vertical="center"/>
    </xf>
    <xf numFmtId="0" fontId="0" fillId="0" borderId="0" xfId="0" applyAlignment="1">
      <alignment vertical="center"/>
    </xf>
    <xf numFmtId="0" fontId="7" fillId="0" borderId="6" xfId="0" applyFont="1" applyBorder="1" applyAlignment="1">
      <alignment horizontal="center"/>
    </xf>
    <xf numFmtId="0" fontId="11" fillId="0" borderId="6" xfId="1" applyFont="1" applyBorder="1" applyAlignment="1">
      <alignment horizontal="left"/>
    </xf>
    <xf numFmtId="0" fontId="11" fillId="0" borderId="7" xfId="1" applyFont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/>
    <xf numFmtId="0" fontId="7" fillId="0" borderId="9" xfId="0" applyFont="1" applyBorder="1"/>
    <xf numFmtId="0" fontId="7" fillId="0" borderId="1" xfId="0" applyFont="1" applyBorder="1"/>
    <xf numFmtId="0" fontId="7" fillId="0" borderId="1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6" borderId="0" xfId="0" applyFont="1" applyFill="1" applyAlignment="1">
      <alignment horizontal="center" vertical="center"/>
    </xf>
    <xf numFmtId="47" fontId="1" fillId="6" borderId="0" xfId="0" applyNumberFormat="1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0" fillId="7" borderId="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3" xfId="0" applyFont="1" applyFill="1" applyBorder="1" applyAlignment="1">
      <alignment horizontal="center"/>
    </xf>
    <xf numFmtId="169" fontId="0" fillId="0" borderId="0" xfId="0" applyNumberFormat="1" applyAlignment="1">
      <alignment horizontal="center" vertical="center"/>
    </xf>
    <xf numFmtId="169" fontId="0" fillId="0" borderId="1" xfId="0" applyNumberFormat="1" applyBorder="1" applyAlignment="1">
      <alignment horizontal="center"/>
    </xf>
    <xf numFmtId="169" fontId="0" fillId="0" borderId="2" xfId="0" applyNumberFormat="1" applyBorder="1" applyAlignment="1">
      <alignment horizontal="center"/>
    </xf>
    <xf numFmtId="169" fontId="0" fillId="0" borderId="15" xfId="0" applyNumberFormat="1" applyBorder="1" applyAlignment="1">
      <alignment horizontal="center"/>
    </xf>
    <xf numFmtId="169" fontId="0" fillId="6" borderId="0" xfId="0" applyNumberFormat="1" applyFill="1" applyAlignment="1">
      <alignment horizontal="center"/>
    </xf>
    <xf numFmtId="169" fontId="0" fillId="0" borderId="0" xfId="0" applyNumberFormat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169" fontId="7" fillId="0" borderId="10" xfId="0" applyNumberFormat="1" applyFont="1" applyBorder="1"/>
    <xf numFmtId="16" fontId="0" fillId="0" borderId="1" xfId="0" quotePrefix="1" applyNumberFormat="1" applyBorder="1" applyAlignment="1">
      <alignment horizontal="center"/>
    </xf>
    <xf numFmtId="16" fontId="0" fillId="0" borderId="2" xfId="0" quotePrefix="1" applyNumberFormat="1" applyBorder="1" applyAlignment="1">
      <alignment horizontal="center"/>
    </xf>
    <xf numFmtId="169" fontId="7" fillId="0" borderId="1" xfId="0" applyNumberFormat="1" applyFont="1" applyBorder="1"/>
    <xf numFmtId="0" fontId="7" fillId="0" borderId="1" xfId="0" applyFont="1" applyBorder="1" applyAlignment="1">
      <alignment horizontal="left"/>
    </xf>
  </cellXfs>
  <cellStyles count="2">
    <cellStyle name="Normaali" xfId="0" builtinId="0"/>
    <cellStyle name="Normaali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1"/>
  <sheetViews>
    <sheetView tabSelected="1" topLeftCell="A135" workbookViewId="0">
      <selection activeCell="O145" sqref="O145"/>
    </sheetView>
  </sheetViews>
  <sheetFormatPr defaultRowHeight="15"/>
  <cols>
    <col min="1" max="1" width="4" style="1" customWidth="1"/>
    <col min="2" max="2" width="12.85546875" customWidth="1"/>
    <col min="3" max="3" width="13.85546875" customWidth="1"/>
    <col min="4" max="4" width="12.42578125" style="1" customWidth="1"/>
    <col min="5" max="6" width="9.140625" style="1"/>
    <col min="7" max="7" width="11" style="1" bestFit="1" customWidth="1"/>
    <col min="8" max="8" width="9.140625" style="1"/>
    <col min="9" max="9" width="3.42578125" style="1" customWidth="1"/>
    <col min="10" max="10" width="4.28515625" style="1" customWidth="1"/>
    <col min="11" max="11" width="9.42578125" style="211" customWidth="1"/>
  </cols>
  <sheetData>
    <row r="1" spans="1:11" s="184" customFormat="1" ht="24" thickBot="1">
      <c r="A1" s="48"/>
      <c r="B1" s="183" t="s">
        <v>1340</v>
      </c>
      <c r="D1" s="48"/>
      <c r="E1" s="48"/>
      <c r="F1" s="48"/>
      <c r="G1" s="48"/>
      <c r="H1" s="48"/>
      <c r="I1" s="48"/>
      <c r="J1" s="48"/>
      <c r="K1" s="206"/>
    </row>
    <row r="2" spans="1:11" s="121" customFormat="1" ht="15.75" thickBot="1">
      <c r="A2" s="200"/>
      <c r="B2" s="188" t="s">
        <v>1343</v>
      </c>
      <c r="C2" s="189"/>
      <c r="D2" s="201" t="s">
        <v>1345</v>
      </c>
      <c r="E2" s="192" t="s">
        <v>1335</v>
      </c>
      <c r="F2" s="198" t="s">
        <v>1336</v>
      </c>
      <c r="G2" s="198" t="s">
        <v>1337</v>
      </c>
      <c r="H2" s="199" t="s">
        <v>1338</v>
      </c>
      <c r="I2" s="202" t="s">
        <v>1341</v>
      </c>
      <c r="J2" s="199"/>
      <c r="K2" s="215" t="s">
        <v>0</v>
      </c>
    </row>
    <row r="3" spans="1:11">
      <c r="A3" s="216" t="s">
        <v>1346</v>
      </c>
      <c r="B3" s="124" t="s">
        <v>205</v>
      </c>
      <c r="C3" s="171" t="s">
        <v>206</v>
      </c>
      <c r="D3" s="212">
        <v>146</v>
      </c>
      <c r="E3" s="126">
        <v>50</v>
      </c>
      <c r="F3" s="126">
        <v>43</v>
      </c>
      <c r="G3" s="126">
        <v>46</v>
      </c>
      <c r="H3" s="126">
        <v>50</v>
      </c>
      <c r="I3" s="174" t="s">
        <v>14</v>
      </c>
      <c r="J3" s="175">
        <v>14</v>
      </c>
      <c r="K3" s="207">
        <v>1.3409090909090891</v>
      </c>
    </row>
    <row r="4" spans="1:11">
      <c r="A4" s="217" t="s">
        <v>1346</v>
      </c>
      <c r="B4" s="60" t="s">
        <v>298</v>
      </c>
      <c r="C4" s="172" t="s">
        <v>289</v>
      </c>
      <c r="D4" s="213">
        <v>146</v>
      </c>
      <c r="E4" s="11">
        <v>43</v>
      </c>
      <c r="F4" s="11">
        <v>50</v>
      </c>
      <c r="G4" s="11">
        <v>50</v>
      </c>
      <c r="H4" s="11">
        <v>46</v>
      </c>
      <c r="I4" s="118" t="s">
        <v>14</v>
      </c>
      <c r="J4" s="101">
        <v>45</v>
      </c>
      <c r="K4" s="208">
        <v>1.3181818181818161</v>
      </c>
    </row>
    <row r="5" spans="1:11" ht="15.75" thickBot="1">
      <c r="A5" s="111">
        <v>3</v>
      </c>
      <c r="B5" s="102" t="s">
        <v>110</v>
      </c>
      <c r="C5" s="173" t="s">
        <v>1344</v>
      </c>
      <c r="D5" s="214">
        <v>120</v>
      </c>
      <c r="E5" s="66">
        <v>46</v>
      </c>
      <c r="F5" s="66">
        <v>40</v>
      </c>
      <c r="G5" s="66"/>
      <c r="H5" s="66">
        <v>34</v>
      </c>
      <c r="I5" s="119" t="s">
        <v>14</v>
      </c>
      <c r="J5" s="106">
        <v>45</v>
      </c>
      <c r="K5" s="209">
        <v>1.3181818181818161</v>
      </c>
    </row>
    <row r="6" spans="1:11">
      <c r="A6" s="111">
        <v>4</v>
      </c>
      <c r="B6" s="60" t="s">
        <v>93</v>
      </c>
      <c r="C6" s="172" t="s">
        <v>94</v>
      </c>
      <c r="D6" s="203">
        <v>116</v>
      </c>
      <c r="E6" s="118">
        <v>43</v>
      </c>
      <c r="F6" s="11">
        <v>30</v>
      </c>
      <c r="G6" s="11">
        <v>16</v>
      </c>
      <c r="H6" s="101">
        <v>43</v>
      </c>
      <c r="I6" s="11" t="s">
        <v>14</v>
      </c>
      <c r="J6" s="11">
        <v>65</v>
      </c>
      <c r="K6" s="208">
        <v>1.7272727272727249</v>
      </c>
    </row>
    <row r="7" spans="1:11">
      <c r="A7" s="111">
        <v>5</v>
      </c>
      <c r="B7" s="60" t="s">
        <v>75</v>
      </c>
      <c r="C7" s="172" t="s">
        <v>76</v>
      </c>
      <c r="D7" s="203">
        <v>106</v>
      </c>
      <c r="E7" s="118">
        <v>34</v>
      </c>
      <c r="F7" s="11">
        <v>32</v>
      </c>
      <c r="G7" s="11">
        <v>28</v>
      </c>
      <c r="H7" s="101">
        <v>40</v>
      </c>
      <c r="I7" s="11" t="s">
        <v>14</v>
      </c>
      <c r="J7" s="11">
        <v>35</v>
      </c>
      <c r="K7" s="208">
        <v>1.2272727272727253</v>
      </c>
    </row>
    <row r="8" spans="1:11">
      <c r="A8" s="111">
        <v>6</v>
      </c>
      <c r="B8" s="60" t="s">
        <v>295</v>
      </c>
      <c r="C8" s="172" t="s">
        <v>116</v>
      </c>
      <c r="D8" s="203">
        <v>104</v>
      </c>
      <c r="E8" s="118">
        <v>26</v>
      </c>
      <c r="F8" s="11">
        <v>46</v>
      </c>
      <c r="G8" s="11">
        <v>32</v>
      </c>
      <c r="H8" s="101">
        <v>26</v>
      </c>
      <c r="I8" s="11" t="s">
        <v>14</v>
      </c>
      <c r="J8" s="11">
        <v>20</v>
      </c>
      <c r="K8" s="208">
        <v>1.2045454545454528</v>
      </c>
    </row>
    <row r="9" spans="1:11">
      <c r="A9" s="111">
        <v>7</v>
      </c>
      <c r="B9" s="60" t="s">
        <v>288</v>
      </c>
      <c r="C9" s="172" t="s">
        <v>46</v>
      </c>
      <c r="D9" s="205">
        <v>89</v>
      </c>
      <c r="E9" s="118"/>
      <c r="F9" s="11">
        <v>26</v>
      </c>
      <c r="G9" s="11">
        <v>43</v>
      </c>
      <c r="H9" s="101">
        <v>20</v>
      </c>
      <c r="I9" s="11" t="s">
        <v>14</v>
      </c>
      <c r="J9" s="11">
        <v>16</v>
      </c>
      <c r="K9" s="208">
        <v>1.2727272727272709</v>
      </c>
    </row>
    <row r="10" spans="1:11">
      <c r="A10" s="111">
        <v>8</v>
      </c>
      <c r="B10" s="60" t="s">
        <v>282</v>
      </c>
      <c r="C10" s="172" t="s">
        <v>209</v>
      </c>
      <c r="D10" s="203">
        <v>85</v>
      </c>
      <c r="E10" s="118">
        <v>30</v>
      </c>
      <c r="F10" s="11">
        <v>18</v>
      </c>
      <c r="G10" s="11">
        <v>37</v>
      </c>
      <c r="H10" s="101">
        <v>15</v>
      </c>
      <c r="I10" s="11" t="s">
        <v>14</v>
      </c>
      <c r="J10" s="11">
        <v>14</v>
      </c>
      <c r="K10" s="208">
        <v>1.3409090909090891</v>
      </c>
    </row>
    <row r="11" spans="1:11">
      <c r="A11" s="111">
        <v>9</v>
      </c>
      <c r="B11" s="60" t="s">
        <v>28</v>
      </c>
      <c r="C11" s="172" t="s">
        <v>29</v>
      </c>
      <c r="D11" s="203">
        <v>75</v>
      </c>
      <c r="E11" s="118">
        <v>37</v>
      </c>
      <c r="F11" s="11">
        <v>1</v>
      </c>
      <c r="G11" s="11">
        <v>0</v>
      </c>
      <c r="H11" s="101">
        <v>37</v>
      </c>
      <c r="I11" s="11" t="s">
        <v>14</v>
      </c>
      <c r="J11" s="11">
        <v>16</v>
      </c>
      <c r="K11" s="208">
        <v>1.2727272727272709</v>
      </c>
    </row>
    <row r="12" spans="1:11">
      <c r="A12" s="111">
        <v>10</v>
      </c>
      <c r="B12" s="60" t="s">
        <v>194</v>
      </c>
      <c r="C12" s="172" t="s">
        <v>195</v>
      </c>
      <c r="D12" s="203">
        <v>70</v>
      </c>
      <c r="E12" s="118">
        <v>32</v>
      </c>
      <c r="F12" s="11">
        <v>37</v>
      </c>
      <c r="G12" s="11">
        <v>1</v>
      </c>
      <c r="H12" s="101">
        <v>0</v>
      </c>
      <c r="I12" s="11" t="s">
        <v>14</v>
      </c>
      <c r="J12" s="11">
        <v>21</v>
      </c>
      <c r="K12" s="208">
        <v>1.113636363636362</v>
      </c>
    </row>
    <row r="13" spans="1:11">
      <c r="A13" s="111">
        <v>11</v>
      </c>
      <c r="B13" s="60" t="s">
        <v>161</v>
      </c>
      <c r="C13" s="172" t="s">
        <v>29</v>
      </c>
      <c r="D13" s="203">
        <v>66</v>
      </c>
      <c r="E13" s="118">
        <v>0</v>
      </c>
      <c r="F13" s="11">
        <v>0</v>
      </c>
      <c r="G13" s="11">
        <v>34</v>
      </c>
      <c r="H13" s="101">
        <v>32</v>
      </c>
      <c r="I13" s="11" t="s">
        <v>14</v>
      </c>
      <c r="J13" s="11">
        <v>14</v>
      </c>
      <c r="K13" s="208">
        <v>1.3409090909090891</v>
      </c>
    </row>
    <row r="14" spans="1:11">
      <c r="A14" s="111">
        <v>12</v>
      </c>
      <c r="B14" s="60" t="s">
        <v>62</v>
      </c>
      <c r="C14" s="172" t="s">
        <v>64</v>
      </c>
      <c r="D14" s="203">
        <v>65</v>
      </c>
      <c r="E14" s="118">
        <v>0</v>
      </c>
      <c r="F14" s="11">
        <v>15</v>
      </c>
      <c r="G14" s="11">
        <v>28</v>
      </c>
      <c r="H14" s="101">
        <v>22</v>
      </c>
      <c r="I14" s="11" t="s">
        <v>14</v>
      </c>
      <c r="J14" s="11">
        <v>16</v>
      </c>
      <c r="K14" s="208">
        <v>1.2727272727272709</v>
      </c>
    </row>
    <row r="15" spans="1:11">
      <c r="A15" s="111">
        <v>13</v>
      </c>
      <c r="B15" s="60" t="s">
        <v>19</v>
      </c>
      <c r="C15" s="172" t="s">
        <v>21</v>
      </c>
      <c r="D15" s="203">
        <v>64</v>
      </c>
      <c r="E15" s="118">
        <v>0</v>
      </c>
      <c r="F15" s="11">
        <v>34</v>
      </c>
      <c r="G15" s="11">
        <v>30</v>
      </c>
      <c r="H15" s="101">
        <v>0</v>
      </c>
      <c r="I15" s="11" t="s">
        <v>14</v>
      </c>
      <c r="J15" s="11">
        <v>20</v>
      </c>
      <c r="K15" s="208">
        <v>1.2045454545454528</v>
      </c>
    </row>
    <row r="16" spans="1:11">
      <c r="A16" s="111">
        <v>14</v>
      </c>
      <c r="B16" s="60" t="s">
        <v>280</v>
      </c>
      <c r="C16" s="172" t="s">
        <v>128</v>
      </c>
      <c r="D16" s="203">
        <v>60</v>
      </c>
      <c r="E16" s="118">
        <v>20</v>
      </c>
      <c r="F16" s="11">
        <v>14</v>
      </c>
      <c r="G16" s="11">
        <v>22</v>
      </c>
      <c r="H16" s="101">
        <v>18</v>
      </c>
      <c r="I16" s="11" t="s">
        <v>14</v>
      </c>
      <c r="J16" s="11">
        <v>14</v>
      </c>
      <c r="K16" s="208">
        <v>1.3409090909090891</v>
      </c>
    </row>
    <row r="17" spans="1:11">
      <c r="A17" s="111">
        <v>15</v>
      </c>
      <c r="B17" s="60" t="s">
        <v>205</v>
      </c>
      <c r="C17" s="172" t="s">
        <v>207</v>
      </c>
      <c r="D17" s="203">
        <v>52</v>
      </c>
      <c r="E17" s="118">
        <v>12</v>
      </c>
      <c r="F17" s="11">
        <v>28</v>
      </c>
      <c r="G17" s="11">
        <v>3</v>
      </c>
      <c r="H17" s="101">
        <v>12</v>
      </c>
      <c r="I17" s="11" t="s">
        <v>14</v>
      </c>
      <c r="J17" s="11">
        <v>14</v>
      </c>
      <c r="K17" s="208">
        <v>1.3409090909090891</v>
      </c>
    </row>
    <row r="18" spans="1:11">
      <c r="A18" s="111">
        <v>16</v>
      </c>
      <c r="B18" s="60" t="s">
        <v>318</v>
      </c>
      <c r="C18" s="172" t="s">
        <v>73</v>
      </c>
      <c r="D18" s="203">
        <v>49</v>
      </c>
      <c r="E18" s="118">
        <v>18</v>
      </c>
      <c r="F18" s="11"/>
      <c r="G18" s="11">
        <v>24</v>
      </c>
      <c r="H18" s="101">
        <v>7</v>
      </c>
      <c r="I18" s="11" t="s">
        <v>14</v>
      </c>
      <c r="J18" s="11">
        <v>50</v>
      </c>
      <c r="K18" s="208">
        <v>1.3863636363636342</v>
      </c>
    </row>
    <row r="19" spans="1:11">
      <c r="A19" s="111">
        <v>17</v>
      </c>
      <c r="B19" s="60" t="s">
        <v>273</v>
      </c>
      <c r="C19" s="172" t="s">
        <v>128</v>
      </c>
      <c r="D19" s="203">
        <v>45</v>
      </c>
      <c r="E19" s="118">
        <v>14</v>
      </c>
      <c r="F19" s="11">
        <v>5</v>
      </c>
      <c r="G19" s="11">
        <v>1</v>
      </c>
      <c r="H19" s="101">
        <v>26</v>
      </c>
      <c r="I19" s="11" t="s">
        <v>14</v>
      </c>
      <c r="J19" s="11">
        <v>16</v>
      </c>
      <c r="K19" s="208">
        <v>1.2727272727272709</v>
      </c>
    </row>
    <row r="20" spans="1:11">
      <c r="A20" s="111">
        <v>18</v>
      </c>
      <c r="B20" s="60" t="s">
        <v>302</v>
      </c>
      <c r="C20" s="172" t="s">
        <v>209</v>
      </c>
      <c r="D20" s="203">
        <v>41</v>
      </c>
      <c r="E20" s="118">
        <v>9</v>
      </c>
      <c r="F20" s="11">
        <v>20</v>
      </c>
      <c r="G20" s="11">
        <v>1</v>
      </c>
      <c r="H20" s="101">
        <v>12</v>
      </c>
      <c r="I20" s="11" t="s">
        <v>14</v>
      </c>
      <c r="J20" s="11">
        <v>12</v>
      </c>
      <c r="K20" s="208">
        <v>1.4090909090909092</v>
      </c>
    </row>
    <row r="21" spans="1:11">
      <c r="A21" s="111">
        <v>19</v>
      </c>
      <c r="B21" s="60" t="s">
        <v>316</v>
      </c>
      <c r="C21" s="172" t="s">
        <v>317</v>
      </c>
      <c r="D21" s="203">
        <v>41</v>
      </c>
      <c r="E21" s="118">
        <v>16</v>
      </c>
      <c r="F21" s="11">
        <v>1</v>
      </c>
      <c r="G21" s="11">
        <v>11</v>
      </c>
      <c r="H21" s="101">
        <v>14</v>
      </c>
      <c r="I21" s="11" t="s">
        <v>14</v>
      </c>
      <c r="J21" s="11">
        <v>50</v>
      </c>
      <c r="K21" s="208">
        <v>1.3863636363636342</v>
      </c>
    </row>
    <row r="22" spans="1:11">
      <c r="A22" s="111">
        <v>20</v>
      </c>
      <c r="B22" s="60" t="s">
        <v>304</v>
      </c>
      <c r="C22" s="172" t="s">
        <v>265</v>
      </c>
      <c r="D22" s="203">
        <v>40</v>
      </c>
      <c r="E22" s="118"/>
      <c r="F22" s="11"/>
      <c r="G22" s="11">
        <v>40</v>
      </c>
      <c r="H22" s="101"/>
      <c r="I22" s="11" t="s">
        <v>14</v>
      </c>
      <c r="J22" s="11">
        <v>35</v>
      </c>
      <c r="K22" s="208">
        <v>1.2272727272727253</v>
      </c>
    </row>
    <row r="23" spans="1:11">
      <c r="A23" s="111">
        <v>21</v>
      </c>
      <c r="B23" s="60" t="s">
        <v>236</v>
      </c>
      <c r="C23" s="172" t="s">
        <v>7</v>
      </c>
      <c r="D23" s="203">
        <v>34</v>
      </c>
      <c r="E23" s="118">
        <v>9</v>
      </c>
      <c r="F23" s="11">
        <v>7</v>
      </c>
      <c r="G23" s="11">
        <v>18</v>
      </c>
      <c r="H23" s="101">
        <v>1</v>
      </c>
      <c r="I23" s="11" t="s">
        <v>14</v>
      </c>
      <c r="J23" s="11">
        <v>40</v>
      </c>
      <c r="K23" s="208">
        <v>1.2727272727272709</v>
      </c>
    </row>
    <row r="24" spans="1:11">
      <c r="A24" s="111">
        <v>22</v>
      </c>
      <c r="B24" s="60" t="s">
        <v>288</v>
      </c>
      <c r="C24" s="172" t="s">
        <v>289</v>
      </c>
      <c r="D24" s="203">
        <v>32</v>
      </c>
      <c r="E24" s="118"/>
      <c r="F24" s="11">
        <v>16</v>
      </c>
      <c r="G24" s="11">
        <v>16</v>
      </c>
      <c r="H24" s="101"/>
      <c r="I24" s="11" t="s">
        <v>14</v>
      </c>
      <c r="J24" s="11">
        <v>18</v>
      </c>
      <c r="K24" s="208">
        <v>1.2499999999999982</v>
      </c>
    </row>
    <row r="25" spans="1:11">
      <c r="A25" s="111">
        <v>23</v>
      </c>
      <c r="B25" s="60" t="s">
        <v>337</v>
      </c>
      <c r="C25" s="172" t="s">
        <v>233</v>
      </c>
      <c r="D25" s="203">
        <v>31</v>
      </c>
      <c r="E25" s="118"/>
      <c r="F25" s="11"/>
      <c r="G25" s="11">
        <v>1</v>
      </c>
      <c r="H25" s="101">
        <v>30</v>
      </c>
      <c r="I25" s="11" t="s">
        <v>14</v>
      </c>
      <c r="J25" s="11">
        <v>55</v>
      </c>
      <c r="K25" s="208">
        <v>1.4772727272727251</v>
      </c>
    </row>
    <row r="26" spans="1:11">
      <c r="A26" s="111">
        <v>24</v>
      </c>
      <c r="B26" s="60" t="s">
        <v>173</v>
      </c>
      <c r="C26" s="172" t="s">
        <v>175</v>
      </c>
      <c r="D26" s="203">
        <v>30</v>
      </c>
      <c r="E26" s="118"/>
      <c r="F26" s="11">
        <v>11</v>
      </c>
      <c r="G26" s="11">
        <v>1</v>
      </c>
      <c r="H26" s="101">
        <v>18</v>
      </c>
      <c r="I26" s="11" t="s">
        <v>14</v>
      </c>
      <c r="J26" s="11">
        <v>40</v>
      </c>
      <c r="K26" s="208">
        <v>1.2727272727272709</v>
      </c>
    </row>
    <row r="27" spans="1:11">
      <c r="A27" s="111">
        <v>25</v>
      </c>
      <c r="B27" s="60" t="s">
        <v>307</v>
      </c>
      <c r="C27" s="172" t="s">
        <v>144</v>
      </c>
      <c r="D27" s="203">
        <v>30</v>
      </c>
      <c r="E27" s="118">
        <v>30</v>
      </c>
      <c r="F27" s="11"/>
      <c r="G27" s="11"/>
      <c r="H27" s="101"/>
      <c r="I27" s="11" t="s">
        <v>14</v>
      </c>
      <c r="J27" s="11">
        <v>21</v>
      </c>
      <c r="K27" s="208">
        <v>1.113636363636362</v>
      </c>
    </row>
    <row r="28" spans="1:11">
      <c r="A28" s="111">
        <v>26</v>
      </c>
      <c r="B28" s="60" t="s">
        <v>172</v>
      </c>
      <c r="C28" s="172" t="s">
        <v>29</v>
      </c>
      <c r="D28" s="203">
        <v>29</v>
      </c>
      <c r="E28" s="118">
        <v>3</v>
      </c>
      <c r="F28" s="11">
        <v>3</v>
      </c>
      <c r="G28" s="11">
        <v>16</v>
      </c>
      <c r="H28" s="101">
        <v>10</v>
      </c>
      <c r="I28" s="11" t="s">
        <v>14</v>
      </c>
      <c r="J28" s="11">
        <v>40</v>
      </c>
      <c r="K28" s="208">
        <v>1.2727272727272709</v>
      </c>
    </row>
    <row r="29" spans="1:11">
      <c r="A29" s="111">
        <v>27</v>
      </c>
      <c r="B29" s="60" t="s">
        <v>90</v>
      </c>
      <c r="C29" s="172" t="s">
        <v>92</v>
      </c>
      <c r="D29" s="203">
        <v>29</v>
      </c>
      <c r="E29" s="118">
        <v>15</v>
      </c>
      <c r="F29" s="11"/>
      <c r="G29" s="11"/>
      <c r="H29" s="101">
        <v>14</v>
      </c>
      <c r="I29" s="11" t="s">
        <v>14</v>
      </c>
      <c r="J29" s="11">
        <v>40</v>
      </c>
      <c r="K29" s="208">
        <v>1.2727272727272709</v>
      </c>
    </row>
    <row r="30" spans="1:11">
      <c r="A30" s="111">
        <v>28</v>
      </c>
      <c r="B30" s="60" t="s">
        <v>1110</v>
      </c>
      <c r="C30" s="172" t="s">
        <v>1111</v>
      </c>
      <c r="D30" s="203">
        <v>28</v>
      </c>
      <c r="E30" s="118"/>
      <c r="F30" s="11"/>
      <c r="G30" s="11"/>
      <c r="H30" s="101">
        <v>28</v>
      </c>
      <c r="I30" s="11" t="s">
        <v>14</v>
      </c>
      <c r="J30" s="11">
        <v>40</v>
      </c>
      <c r="K30" s="208">
        <v>1.2727272727272709</v>
      </c>
    </row>
    <row r="31" spans="1:11">
      <c r="A31" s="111">
        <v>29</v>
      </c>
      <c r="B31" s="60" t="s">
        <v>274</v>
      </c>
      <c r="C31" s="172" t="s">
        <v>206</v>
      </c>
      <c r="D31" s="203">
        <v>28</v>
      </c>
      <c r="E31" s="118">
        <v>13</v>
      </c>
      <c r="F31" s="11">
        <v>6</v>
      </c>
      <c r="G31" s="11">
        <v>9</v>
      </c>
      <c r="H31" s="101"/>
      <c r="I31" s="11" t="s">
        <v>14</v>
      </c>
      <c r="J31" s="11">
        <v>45</v>
      </c>
      <c r="K31" s="208">
        <v>1.3181818181818161</v>
      </c>
    </row>
    <row r="32" spans="1:11">
      <c r="A32" s="111">
        <v>30</v>
      </c>
      <c r="B32" s="60" t="s">
        <v>236</v>
      </c>
      <c r="C32" s="172" t="s">
        <v>232</v>
      </c>
      <c r="D32" s="203">
        <v>25</v>
      </c>
      <c r="E32" s="118"/>
      <c r="F32" s="11">
        <v>13</v>
      </c>
      <c r="G32" s="11">
        <v>12</v>
      </c>
      <c r="H32" s="101"/>
      <c r="I32" s="11" t="s">
        <v>14</v>
      </c>
      <c r="J32" s="11">
        <v>21</v>
      </c>
      <c r="K32" s="208">
        <v>1.113636363636362</v>
      </c>
    </row>
    <row r="33" spans="1:11">
      <c r="A33" s="111">
        <v>31</v>
      </c>
      <c r="B33" s="60" t="s">
        <v>225</v>
      </c>
      <c r="C33" s="172" t="s">
        <v>8</v>
      </c>
      <c r="D33" s="203">
        <v>24</v>
      </c>
      <c r="E33" s="118"/>
      <c r="F33" s="11">
        <v>24</v>
      </c>
      <c r="G33" s="11"/>
      <c r="H33" s="101"/>
      <c r="I33" s="11" t="s">
        <v>14</v>
      </c>
      <c r="J33" s="11">
        <v>40</v>
      </c>
      <c r="K33" s="208">
        <v>1.2727272727272709</v>
      </c>
    </row>
    <row r="34" spans="1:11">
      <c r="A34" s="111">
        <v>32</v>
      </c>
      <c r="B34" s="60" t="s">
        <v>354</v>
      </c>
      <c r="C34" s="172" t="s">
        <v>355</v>
      </c>
      <c r="D34" s="203">
        <v>24</v>
      </c>
      <c r="E34" s="118">
        <v>24</v>
      </c>
      <c r="F34" s="11"/>
      <c r="G34" s="11"/>
      <c r="H34" s="101"/>
      <c r="I34" s="11" t="s">
        <v>14</v>
      </c>
      <c r="J34" s="11">
        <v>16</v>
      </c>
      <c r="K34" s="208">
        <v>1.2727272727272709</v>
      </c>
    </row>
    <row r="35" spans="1:11">
      <c r="A35" s="111">
        <v>33</v>
      </c>
      <c r="B35" s="60" t="s">
        <v>12</v>
      </c>
      <c r="C35" s="172" t="s">
        <v>13</v>
      </c>
      <c r="D35" s="203">
        <v>22</v>
      </c>
      <c r="E35" s="118"/>
      <c r="F35" s="11">
        <v>22</v>
      </c>
      <c r="G35" s="11"/>
      <c r="H35" s="101"/>
      <c r="I35" s="11" t="s">
        <v>14</v>
      </c>
      <c r="J35" s="11">
        <v>20</v>
      </c>
      <c r="K35" s="208">
        <v>1.2045454545454528</v>
      </c>
    </row>
    <row r="36" spans="1:11">
      <c r="A36" s="111">
        <v>34</v>
      </c>
      <c r="B36" s="60" t="s">
        <v>226</v>
      </c>
      <c r="C36" s="172" t="s">
        <v>227</v>
      </c>
      <c r="D36" s="203">
        <v>22</v>
      </c>
      <c r="E36" s="118">
        <v>22</v>
      </c>
      <c r="F36" s="11"/>
      <c r="G36" s="11"/>
      <c r="H36" s="101"/>
      <c r="I36" s="11" t="s">
        <v>14</v>
      </c>
      <c r="J36" s="11">
        <v>21</v>
      </c>
      <c r="K36" s="208">
        <v>1.113636363636362</v>
      </c>
    </row>
    <row r="37" spans="1:11">
      <c r="A37" s="111">
        <v>35</v>
      </c>
      <c r="B37" s="60" t="s">
        <v>308</v>
      </c>
      <c r="C37" s="172" t="s">
        <v>309</v>
      </c>
      <c r="D37" s="203">
        <v>20</v>
      </c>
      <c r="E37" s="118">
        <v>1</v>
      </c>
      <c r="F37" s="11">
        <v>9</v>
      </c>
      <c r="G37" s="11">
        <v>10</v>
      </c>
      <c r="H37" s="101">
        <v>1</v>
      </c>
      <c r="I37" s="11" t="s">
        <v>14</v>
      </c>
      <c r="J37" s="11">
        <v>21</v>
      </c>
      <c r="K37" s="208">
        <v>1.113636363636362</v>
      </c>
    </row>
    <row r="38" spans="1:11">
      <c r="A38" s="111">
        <v>36</v>
      </c>
      <c r="B38" s="60" t="s">
        <v>151</v>
      </c>
      <c r="C38" s="172" t="s">
        <v>101</v>
      </c>
      <c r="D38" s="203">
        <v>20</v>
      </c>
      <c r="E38" s="118"/>
      <c r="F38" s="11"/>
      <c r="G38" s="11">
        <v>20</v>
      </c>
      <c r="H38" s="101"/>
      <c r="I38" s="11" t="s">
        <v>14</v>
      </c>
      <c r="J38" s="11">
        <v>16</v>
      </c>
      <c r="K38" s="208">
        <v>1.2727272727272709</v>
      </c>
    </row>
    <row r="39" spans="1:11">
      <c r="A39" s="111">
        <v>37</v>
      </c>
      <c r="B39" s="60" t="s">
        <v>179</v>
      </c>
      <c r="C39" s="172" t="s">
        <v>180</v>
      </c>
      <c r="D39" s="203">
        <v>18</v>
      </c>
      <c r="E39" s="118"/>
      <c r="F39" s="11"/>
      <c r="G39" s="11">
        <v>16</v>
      </c>
      <c r="H39" s="101">
        <v>2</v>
      </c>
      <c r="I39" s="11" t="s">
        <v>14</v>
      </c>
      <c r="J39" s="11">
        <v>16</v>
      </c>
      <c r="K39" s="208">
        <v>1.2727272727272709</v>
      </c>
    </row>
    <row r="40" spans="1:11">
      <c r="A40" s="111">
        <v>38</v>
      </c>
      <c r="B40" s="60" t="s">
        <v>98</v>
      </c>
      <c r="C40" s="172" t="s">
        <v>99</v>
      </c>
      <c r="D40" s="203">
        <v>13</v>
      </c>
      <c r="E40" s="118">
        <v>11</v>
      </c>
      <c r="F40" s="11">
        <v>1</v>
      </c>
      <c r="G40" s="11"/>
      <c r="H40" s="101">
        <v>1</v>
      </c>
      <c r="I40" s="11" t="s">
        <v>14</v>
      </c>
      <c r="J40" s="11">
        <v>14</v>
      </c>
      <c r="K40" s="208">
        <v>1.3409090909090891</v>
      </c>
    </row>
    <row r="41" spans="1:11">
      <c r="A41" s="111">
        <v>39</v>
      </c>
      <c r="B41" s="60" t="s">
        <v>329</v>
      </c>
      <c r="C41" s="172" t="s">
        <v>330</v>
      </c>
      <c r="D41" s="203">
        <v>13</v>
      </c>
      <c r="E41" s="118"/>
      <c r="F41" s="11">
        <v>8</v>
      </c>
      <c r="G41" s="11">
        <v>1</v>
      </c>
      <c r="H41" s="101">
        <v>4</v>
      </c>
      <c r="I41" s="11" t="s">
        <v>14</v>
      </c>
      <c r="J41" s="11">
        <v>60</v>
      </c>
      <c r="K41" s="208">
        <v>1.5909090909090886</v>
      </c>
    </row>
    <row r="42" spans="1:11">
      <c r="A42" s="111">
        <v>40</v>
      </c>
      <c r="B42" s="60" t="s">
        <v>212</v>
      </c>
      <c r="C42" s="172" t="s">
        <v>214</v>
      </c>
      <c r="D42" s="203">
        <v>12</v>
      </c>
      <c r="E42" s="118"/>
      <c r="F42" s="11">
        <v>12</v>
      </c>
      <c r="G42" s="11"/>
      <c r="H42" s="101"/>
      <c r="I42" s="11" t="s">
        <v>14</v>
      </c>
      <c r="J42" s="11">
        <v>21</v>
      </c>
      <c r="K42" s="208">
        <v>1.113636363636362</v>
      </c>
    </row>
    <row r="43" spans="1:11">
      <c r="A43" s="111">
        <v>41</v>
      </c>
      <c r="B43" s="60" t="s">
        <v>245</v>
      </c>
      <c r="C43" s="172" t="s">
        <v>86</v>
      </c>
      <c r="D43" s="203">
        <v>12</v>
      </c>
      <c r="E43" s="118">
        <v>1</v>
      </c>
      <c r="F43" s="11">
        <v>11</v>
      </c>
      <c r="G43" s="11"/>
      <c r="H43" s="101"/>
      <c r="I43" s="11" t="s">
        <v>14</v>
      </c>
      <c r="J43" s="11">
        <v>21</v>
      </c>
      <c r="K43" s="208">
        <v>1.113636363636362</v>
      </c>
    </row>
    <row r="44" spans="1:11">
      <c r="A44" s="111">
        <v>42</v>
      </c>
      <c r="B44" s="60" t="s">
        <v>68</v>
      </c>
      <c r="C44" s="172" t="s">
        <v>69</v>
      </c>
      <c r="D44" s="203">
        <v>11</v>
      </c>
      <c r="E44" s="118">
        <v>11</v>
      </c>
      <c r="F44" s="11"/>
      <c r="G44" s="11"/>
      <c r="H44" s="101"/>
      <c r="I44" s="11" t="s">
        <v>14</v>
      </c>
      <c r="J44" s="11">
        <v>21</v>
      </c>
      <c r="K44" s="208">
        <v>1.113636363636362</v>
      </c>
    </row>
    <row r="45" spans="1:11">
      <c r="A45" s="111">
        <v>43</v>
      </c>
      <c r="B45" s="60" t="s">
        <v>74</v>
      </c>
      <c r="C45" s="172" t="s">
        <v>73</v>
      </c>
      <c r="D45" s="203">
        <v>11</v>
      </c>
      <c r="E45" s="118"/>
      <c r="F45" s="11"/>
      <c r="G45" s="11">
        <v>1</v>
      </c>
      <c r="H45" s="101">
        <v>10</v>
      </c>
      <c r="I45" s="11" t="s">
        <v>14</v>
      </c>
      <c r="J45" s="11">
        <v>20</v>
      </c>
      <c r="K45" s="208">
        <v>1.2045454545454528</v>
      </c>
    </row>
    <row r="46" spans="1:11">
      <c r="A46" s="111">
        <v>44</v>
      </c>
      <c r="B46" s="60" t="s">
        <v>320</v>
      </c>
      <c r="C46" s="172" t="s">
        <v>321</v>
      </c>
      <c r="D46" s="203">
        <v>10</v>
      </c>
      <c r="E46" s="118">
        <v>1</v>
      </c>
      <c r="F46" s="11"/>
      <c r="G46" s="11">
        <v>9</v>
      </c>
      <c r="H46" s="101"/>
      <c r="I46" s="11" t="s">
        <v>14</v>
      </c>
      <c r="J46" s="11">
        <v>50</v>
      </c>
      <c r="K46" s="208">
        <v>1.3863636363636342</v>
      </c>
    </row>
    <row r="47" spans="1:11">
      <c r="A47" s="111">
        <v>45</v>
      </c>
      <c r="B47" s="60" t="s">
        <v>210</v>
      </c>
      <c r="C47" s="172" t="s">
        <v>87</v>
      </c>
      <c r="D47" s="203">
        <v>9</v>
      </c>
      <c r="E47" s="118">
        <v>9</v>
      </c>
      <c r="F47" s="11"/>
      <c r="G47" s="11"/>
      <c r="H47" s="101"/>
      <c r="I47" s="11" t="s">
        <v>14</v>
      </c>
      <c r="J47" s="11">
        <v>40</v>
      </c>
      <c r="K47" s="208">
        <v>1.2727272727272709</v>
      </c>
    </row>
    <row r="48" spans="1:11">
      <c r="A48" s="111">
        <v>46</v>
      </c>
      <c r="B48" s="60" t="s">
        <v>173</v>
      </c>
      <c r="C48" s="172" t="s">
        <v>174</v>
      </c>
      <c r="D48" s="203">
        <v>8</v>
      </c>
      <c r="E48" s="118"/>
      <c r="F48" s="11"/>
      <c r="G48" s="11">
        <v>7</v>
      </c>
      <c r="H48" s="101">
        <v>1</v>
      </c>
      <c r="I48" s="11" t="s">
        <v>14</v>
      </c>
      <c r="J48" s="11">
        <v>12</v>
      </c>
      <c r="K48" s="208">
        <v>1.4090909090909092</v>
      </c>
    </row>
    <row r="49" spans="1:11">
      <c r="A49" s="111">
        <v>47</v>
      </c>
      <c r="B49" s="60" t="s">
        <v>307</v>
      </c>
      <c r="C49" s="172" t="s">
        <v>1126</v>
      </c>
      <c r="D49" s="203">
        <v>8</v>
      </c>
      <c r="E49" s="118"/>
      <c r="F49" s="11"/>
      <c r="G49" s="11"/>
      <c r="H49" s="101">
        <v>8</v>
      </c>
      <c r="I49" s="11" t="s">
        <v>14</v>
      </c>
      <c r="J49" s="11">
        <v>12</v>
      </c>
      <c r="K49" s="208">
        <v>1.4090909090909092</v>
      </c>
    </row>
    <row r="50" spans="1:11">
      <c r="A50" s="111">
        <v>48</v>
      </c>
      <c r="B50" s="60" t="s">
        <v>277</v>
      </c>
      <c r="C50" s="172" t="s">
        <v>128</v>
      </c>
      <c r="D50" s="203">
        <v>7</v>
      </c>
      <c r="E50" s="118">
        <v>1</v>
      </c>
      <c r="F50" s="11">
        <v>1</v>
      </c>
      <c r="G50" s="11">
        <v>1</v>
      </c>
      <c r="H50" s="101">
        <v>5</v>
      </c>
      <c r="I50" s="11" t="s">
        <v>14</v>
      </c>
      <c r="J50" s="11">
        <v>12</v>
      </c>
      <c r="K50" s="208">
        <v>1.4090909090909092</v>
      </c>
    </row>
    <row r="51" spans="1:11">
      <c r="A51" s="111">
        <v>49</v>
      </c>
      <c r="B51" s="60" t="s">
        <v>237</v>
      </c>
      <c r="C51" s="172" t="s">
        <v>238</v>
      </c>
      <c r="D51" s="203">
        <v>7</v>
      </c>
      <c r="E51" s="118">
        <v>1</v>
      </c>
      <c r="F51" s="11">
        <v>1</v>
      </c>
      <c r="G51" s="11">
        <v>5</v>
      </c>
      <c r="H51" s="101"/>
      <c r="I51" s="11" t="s">
        <v>14</v>
      </c>
      <c r="J51" s="11">
        <v>18</v>
      </c>
      <c r="K51" s="208">
        <v>1.2499999999999982</v>
      </c>
    </row>
    <row r="52" spans="1:11">
      <c r="A52" s="111">
        <v>50</v>
      </c>
      <c r="B52" s="60" t="s">
        <v>288</v>
      </c>
      <c r="C52" s="172" t="s">
        <v>153</v>
      </c>
      <c r="D52" s="203">
        <v>7</v>
      </c>
      <c r="E52" s="118">
        <v>1</v>
      </c>
      <c r="F52" s="11"/>
      <c r="G52" s="11">
        <v>6</v>
      </c>
      <c r="H52" s="101"/>
      <c r="I52" s="11" t="s">
        <v>14</v>
      </c>
      <c r="J52" s="11">
        <v>14</v>
      </c>
      <c r="K52" s="208">
        <v>1.3409090909090891</v>
      </c>
    </row>
    <row r="53" spans="1:11">
      <c r="A53" s="111">
        <v>51</v>
      </c>
      <c r="B53" s="60" t="s">
        <v>28</v>
      </c>
      <c r="C53" s="172" t="s">
        <v>30</v>
      </c>
      <c r="D53" s="203">
        <v>6</v>
      </c>
      <c r="E53" s="118">
        <v>6</v>
      </c>
      <c r="F53" s="11"/>
      <c r="G53" s="11"/>
      <c r="H53" s="101"/>
      <c r="I53" s="11" t="s">
        <v>14</v>
      </c>
      <c r="J53" s="11">
        <v>18</v>
      </c>
      <c r="K53" s="208">
        <v>1.2499999999999982</v>
      </c>
    </row>
    <row r="54" spans="1:11">
      <c r="A54" s="111">
        <v>52</v>
      </c>
      <c r="B54" s="60" t="s">
        <v>28</v>
      </c>
      <c r="C54" s="172" t="s">
        <v>1130</v>
      </c>
      <c r="D54" s="203">
        <v>6</v>
      </c>
      <c r="E54" s="118"/>
      <c r="F54" s="11"/>
      <c r="G54" s="11"/>
      <c r="H54" s="101">
        <v>6</v>
      </c>
      <c r="I54" s="11" t="s">
        <v>14</v>
      </c>
      <c r="J54" s="11">
        <v>15</v>
      </c>
      <c r="K54" s="208">
        <v>1.2727272727272709</v>
      </c>
    </row>
    <row r="55" spans="1:11">
      <c r="A55" s="111">
        <v>53</v>
      </c>
      <c r="B55" s="60" t="s">
        <v>182</v>
      </c>
      <c r="C55" s="172" t="s">
        <v>183</v>
      </c>
      <c r="D55" s="203">
        <v>6</v>
      </c>
      <c r="E55" s="118">
        <v>1</v>
      </c>
      <c r="F55" s="11">
        <v>4</v>
      </c>
      <c r="G55" s="11"/>
      <c r="H55" s="101">
        <v>1</v>
      </c>
      <c r="I55" s="11" t="s">
        <v>14</v>
      </c>
      <c r="J55" s="11">
        <v>8</v>
      </c>
      <c r="K55" s="208">
        <v>1.6590909090909092</v>
      </c>
    </row>
    <row r="56" spans="1:11">
      <c r="A56" s="111">
        <v>54</v>
      </c>
      <c r="B56" s="60" t="s">
        <v>85</v>
      </c>
      <c r="C56" s="172" t="s">
        <v>87</v>
      </c>
      <c r="D56" s="203">
        <v>5</v>
      </c>
      <c r="E56" s="118">
        <v>5</v>
      </c>
      <c r="F56" s="11"/>
      <c r="G56" s="11"/>
      <c r="H56" s="101"/>
      <c r="I56" s="11" t="s">
        <v>14</v>
      </c>
      <c r="J56" s="11">
        <v>16</v>
      </c>
      <c r="K56" s="208">
        <v>1.2727272727272709</v>
      </c>
    </row>
    <row r="57" spans="1:11">
      <c r="A57" s="111">
        <v>55</v>
      </c>
      <c r="B57" s="60" t="s">
        <v>203</v>
      </c>
      <c r="C57" s="172" t="s">
        <v>202</v>
      </c>
      <c r="D57" s="203">
        <v>5</v>
      </c>
      <c r="E57" s="118"/>
      <c r="F57" s="11"/>
      <c r="G57" s="11">
        <v>4</v>
      </c>
      <c r="H57" s="101">
        <v>1</v>
      </c>
      <c r="I57" s="11" t="s">
        <v>14</v>
      </c>
      <c r="J57" s="11">
        <v>10</v>
      </c>
      <c r="K57" s="208">
        <v>1.5</v>
      </c>
    </row>
    <row r="58" spans="1:11">
      <c r="A58" s="111">
        <v>56</v>
      </c>
      <c r="B58" s="60" t="s">
        <v>283</v>
      </c>
      <c r="C58" s="172" t="s">
        <v>284</v>
      </c>
      <c r="D58" s="203">
        <v>5</v>
      </c>
      <c r="E58" s="118"/>
      <c r="F58" s="11">
        <v>1</v>
      </c>
      <c r="G58" s="11">
        <v>1</v>
      </c>
      <c r="H58" s="101">
        <v>3</v>
      </c>
      <c r="I58" s="11" t="s">
        <v>14</v>
      </c>
      <c r="J58" s="11">
        <v>50</v>
      </c>
      <c r="K58" s="208">
        <v>1.3863636363636342</v>
      </c>
    </row>
    <row r="59" spans="1:11">
      <c r="A59" s="111">
        <v>57</v>
      </c>
      <c r="B59" s="60" t="s">
        <v>85</v>
      </c>
      <c r="C59" s="172" t="s">
        <v>86</v>
      </c>
      <c r="D59" s="203">
        <v>4</v>
      </c>
      <c r="E59" s="118">
        <v>4</v>
      </c>
      <c r="F59" s="11"/>
      <c r="G59" s="11"/>
      <c r="H59" s="101"/>
      <c r="I59" s="11" t="s">
        <v>14</v>
      </c>
      <c r="J59" s="11">
        <v>21</v>
      </c>
      <c r="K59" s="208">
        <v>1.113636363636362</v>
      </c>
    </row>
    <row r="60" spans="1:11">
      <c r="A60" s="111">
        <v>58</v>
      </c>
      <c r="B60" s="60" t="s">
        <v>208</v>
      </c>
      <c r="C60" s="172" t="s">
        <v>209</v>
      </c>
      <c r="D60" s="203">
        <v>3</v>
      </c>
      <c r="E60" s="118">
        <v>1</v>
      </c>
      <c r="F60" s="11">
        <v>1</v>
      </c>
      <c r="G60" s="11">
        <v>1</v>
      </c>
      <c r="H60" s="101">
        <v>1</v>
      </c>
      <c r="I60" s="11" t="s">
        <v>14</v>
      </c>
      <c r="J60" s="11">
        <v>40</v>
      </c>
      <c r="K60" s="208">
        <v>1.2727272727272709</v>
      </c>
    </row>
    <row r="61" spans="1:11">
      <c r="A61" s="111">
        <v>59</v>
      </c>
      <c r="B61" s="60" t="s">
        <v>212</v>
      </c>
      <c r="C61" s="172" t="s">
        <v>213</v>
      </c>
      <c r="D61" s="203">
        <v>3</v>
      </c>
      <c r="E61" s="118">
        <v>1</v>
      </c>
      <c r="F61" s="11">
        <v>1</v>
      </c>
      <c r="G61" s="11">
        <v>1</v>
      </c>
      <c r="H61" s="101">
        <v>1</v>
      </c>
      <c r="I61" s="11" t="s">
        <v>14</v>
      </c>
      <c r="J61" s="11">
        <v>45</v>
      </c>
      <c r="K61" s="208">
        <v>1.3181818181818161</v>
      </c>
    </row>
    <row r="62" spans="1:11">
      <c r="A62" s="111">
        <v>60</v>
      </c>
      <c r="B62" s="60" t="s">
        <v>215</v>
      </c>
      <c r="C62" s="172" t="s">
        <v>116</v>
      </c>
      <c r="D62" s="203">
        <v>3</v>
      </c>
      <c r="E62" s="118">
        <v>1</v>
      </c>
      <c r="F62" s="11">
        <v>1</v>
      </c>
      <c r="G62" s="11">
        <v>1</v>
      </c>
      <c r="H62" s="101">
        <v>1</v>
      </c>
      <c r="I62" s="11" t="s">
        <v>14</v>
      </c>
      <c r="J62" s="11">
        <v>50</v>
      </c>
      <c r="K62" s="208">
        <v>1.3863636363636342</v>
      </c>
    </row>
    <row r="63" spans="1:11">
      <c r="A63" s="111">
        <v>61</v>
      </c>
      <c r="B63" s="60" t="s">
        <v>246</v>
      </c>
      <c r="C63" s="172" t="s">
        <v>247</v>
      </c>
      <c r="D63" s="203">
        <v>3</v>
      </c>
      <c r="E63" s="118">
        <v>1</v>
      </c>
      <c r="F63" s="11">
        <v>1</v>
      </c>
      <c r="G63" s="11">
        <v>1</v>
      </c>
      <c r="H63" s="101">
        <v>1</v>
      </c>
      <c r="I63" s="11" t="s">
        <v>14</v>
      </c>
      <c r="J63" s="11">
        <v>16</v>
      </c>
      <c r="K63" s="208">
        <v>1.2727272727272709</v>
      </c>
    </row>
    <row r="64" spans="1:11">
      <c r="A64" s="111">
        <v>62</v>
      </c>
      <c r="B64" s="60" t="s">
        <v>293</v>
      </c>
      <c r="C64" s="172" t="s">
        <v>294</v>
      </c>
      <c r="D64" s="203">
        <v>3</v>
      </c>
      <c r="E64" s="118">
        <v>1</v>
      </c>
      <c r="F64" s="11">
        <v>1</v>
      </c>
      <c r="G64" s="11">
        <v>1</v>
      </c>
      <c r="H64" s="101">
        <v>1</v>
      </c>
      <c r="I64" s="11" t="s">
        <v>14</v>
      </c>
      <c r="J64" s="11">
        <v>35</v>
      </c>
      <c r="K64" s="208">
        <v>1.2272727272727253</v>
      </c>
    </row>
    <row r="65" spans="1:11">
      <c r="A65" s="111">
        <v>63</v>
      </c>
      <c r="B65" s="60" t="s">
        <v>303</v>
      </c>
      <c r="C65" s="172" t="s">
        <v>247</v>
      </c>
      <c r="D65" s="203">
        <v>3</v>
      </c>
      <c r="E65" s="118">
        <v>1</v>
      </c>
      <c r="F65" s="11">
        <v>1</v>
      </c>
      <c r="G65" s="11">
        <v>1</v>
      </c>
      <c r="H65" s="101">
        <v>1</v>
      </c>
      <c r="I65" s="11" t="s">
        <v>14</v>
      </c>
      <c r="J65" s="11">
        <v>14</v>
      </c>
      <c r="K65" s="208">
        <v>1.3409090909090891</v>
      </c>
    </row>
    <row r="66" spans="1:11">
      <c r="A66" s="111">
        <v>64</v>
      </c>
      <c r="B66" s="60" t="s">
        <v>310</v>
      </c>
      <c r="C66" s="172" t="s">
        <v>109</v>
      </c>
      <c r="D66" s="203">
        <v>3</v>
      </c>
      <c r="E66" s="118">
        <v>1</v>
      </c>
      <c r="F66" s="11">
        <v>1</v>
      </c>
      <c r="G66" s="11">
        <v>1</v>
      </c>
      <c r="H66" s="101">
        <v>1</v>
      </c>
      <c r="I66" s="11" t="s">
        <v>14</v>
      </c>
      <c r="J66" s="11">
        <v>55</v>
      </c>
      <c r="K66" s="208">
        <v>1.4772727272727251</v>
      </c>
    </row>
    <row r="67" spans="1:11">
      <c r="A67" s="111">
        <v>65</v>
      </c>
      <c r="B67" s="60" t="s">
        <v>338</v>
      </c>
      <c r="C67" s="172" t="s">
        <v>339</v>
      </c>
      <c r="D67" s="203">
        <v>3</v>
      </c>
      <c r="E67" s="118">
        <v>1</v>
      </c>
      <c r="F67" s="11">
        <v>1</v>
      </c>
      <c r="G67" s="11">
        <v>1</v>
      </c>
      <c r="H67" s="101">
        <v>1</v>
      </c>
      <c r="I67" s="11" t="s">
        <v>14</v>
      </c>
      <c r="J67" s="11">
        <v>40</v>
      </c>
      <c r="K67" s="208">
        <v>1.2727272727272709</v>
      </c>
    </row>
    <row r="68" spans="1:11">
      <c r="A68" s="111">
        <v>66</v>
      </c>
      <c r="B68" s="60" t="s">
        <v>26</v>
      </c>
      <c r="C68" s="172" t="s">
        <v>27</v>
      </c>
      <c r="D68" s="203">
        <v>3</v>
      </c>
      <c r="E68" s="118"/>
      <c r="F68" s="11">
        <v>1</v>
      </c>
      <c r="G68" s="11">
        <v>1</v>
      </c>
      <c r="H68" s="101">
        <v>1</v>
      </c>
      <c r="I68" s="11" t="s">
        <v>14</v>
      </c>
      <c r="J68" s="11">
        <v>50</v>
      </c>
      <c r="K68" s="208">
        <v>1.3863636363636342</v>
      </c>
    </row>
    <row r="69" spans="1:11">
      <c r="A69" s="111">
        <v>67</v>
      </c>
      <c r="B69" s="60" t="s">
        <v>77</v>
      </c>
      <c r="C69" s="172" t="s">
        <v>76</v>
      </c>
      <c r="D69" s="203">
        <v>3</v>
      </c>
      <c r="E69" s="118">
        <v>1</v>
      </c>
      <c r="F69" s="11">
        <v>1</v>
      </c>
      <c r="G69" s="11"/>
      <c r="H69" s="101">
        <v>1</v>
      </c>
      <c r="I69" s="11" t="s">
        <v>14</v>
      </c>
      <c r="J69" s="11">
        <v>8</v>
      </c>
      <c r="K69" s="208">
        <v>1.6590909090909092</v>
      </c>
    </row>
    <row r="70" spans="1:11">
      <c r="A70" s="111">
        <v>68</v>
      </c>
      <c r="B70" s="60" t="s">
        <v>90</v>
      </c>
      <c r="C70" s="172" t="s">
        <v>91</v>
      </c>
      <c r="D70" s="203">
        <v>3</v>
      </c>
      <c r="E70" s="118"/>
      <c r="F70" s="11">
        <v>1</v>
      </c>
      <c r="G70" s="11">
        <v>1</v>
      </c>
      <c r="H70" s="101">
        <v>1</v>
      </c>
      <c r="I70" s="11" t="s">
        <v>14</v>
      </c>
      <c r="J70" s="11">
        <v>50</v>
      </c>
      <c r="K70" s="208">
        <v>1.3863636363636342</v>
      </c>
    </row>
    <row r="71" spans="1:11">
      <c r="A71" s="111">
        <v>69</v>
      </c>
      <c r="B71" s="60" t="s">
        <v>95</v>
      </c>
      <c r="C71" s="172" t="s">
        <v>97</v>
      </c>
      <c r="D71" s="203">
        <v>3</v>
      </c>
      <c r="E71" s="118">
        <v>1</v>
      </c>
      <c r="F71" s="11">
        <v>1</v>
      </c>
      <c r="G71" s="11"/>
      <c r="H71" s="101">
        <v>1</v>
      </c>
      <c r="I71" s="11" t="s">
        <v>14</v>
      </c>
      <c r="J71" s="11">
        <v>18</v>
      </c>
      <c r="K71" s="208">
        <v>1.2499999999999982</v>
      </c>
    </row>
    <row r="72" spans="1:11">
      <c r="A72" s="111">
        <v>70</v>
      </c>
      <c r="B72" s="60" t="s">
        <v>124</v>
      </c>
      <c r="C72" s="172" t="s">
        <v>125</v>
      </c>
      <c r="D72" s="203">
        <v>3</v>
      </c>
      <c r="E72" s="118">
        <v>1</v>
      </c>
      <c r="F72" s="11">
        <v>2</v>
      </c>
      <c r="G72" s="11"/>
      <c r="H72" s="101"/>
      <c r="I72" s="11" t="s">
        <v>14</v>
      </c>
      <c r="J72" s="11">
        <v>16</v>
      </c>
      <c r="K72" s="208">
        <v>1.2727272727272709</v>
      </c>
    </row>
    <row r="73" spans="1:11">
      <c r="A73" s="111">
        <v>71</v>
      </c>
      <c r="B73" s="60" t="s">
        <v>147</v>
      </c>
      <c r="C73" s="172" t="s">
        <v>148</v>
      </c>
      <c r="D73" s="203">
        <v>3</v>
      </c>
      <c r="E73" s="118"/>
      <c r="F73" s="11"/>
      <c r="G73" s="11">
        <v>2</v>
      </c>
      <c r="H73" s="101">
        <v>1</v>
      </c>
      <c r="I73" s="11" t="s">
        <v>14</v>
      </c>
      <c r="J73" s="11">
        <v>14</v>
      </c>
      <c r="K73" s="208">
        <v>1.3409090909090891</v>
      </c>
    </row>
    <row r="74" spans="1:11">
      <c r="A74" s="111">
        <v>72</v>
      </c>
      <c r="B74" s="60" t="s">
        <v>161</v>
      </c>
      <c r="C74" s="172" t="s">
        <v>84</v>
      </c>
      <c r="D74" s="203">
        <v>3</v>
      </c>
      <c r="E74" s="118"/>
      <c r="F74" s="11">
        <v>1</v>
      </c>
      <c r="G74" s="11">
        <v>1</v>
      </c>
      <c r="H74" s="101">
        <v>1</v>
      </c>
      <c r="I74" s="11" t="s">
        <v>14</v>
      </c>
      <c r="J74" s="11">
        <v>10</v>
      </c>
      <c r="K74" s="208">
        <v>1.5</v>
      </c>
    </row>
    <row r="75" spans="1:11">
      <c r="A75" s="111">
        <v>73</v>
      </c>
      <c r="B75" s="60" t="s">
        <v>176</v>
      </c>
      <c r="C75" s="172" t="s">
        <v>177</v>
      </c>
      <c r="D75" s="203">
        <v>3</v>
      </c>
      <c r="E75" s="118">
        <v>1</v>
      </c>
      <c r="F75" s="11"/>
      <c r="G75" s="11">
        <v>1</v>
      </c>
      <c r="H75" s="101">
        <v>1</v>
      </c>
      <c r="I75" s="11" t="s">
        <v>14</v>
      </c>
      <c r="J75" s="11">
        <v>35</v>
      </c>
      <c r="K75" s="208">
        <v>1.2272727272727253</v>
      </c>
    </row>
    <row r="76" spans="1:11">
      <c r="A76" s="111">
        <v>74</v>
      </c>
      <c r="B76" s="60" t="s">
        <v>190</v>
      </c>
      <c r="C76" s="172" t="s">
        <v>191</v>
      </c>
      <c r="D76" s="203">
        <v>3</v>
      </c>
      <c r="E76" s="118">
        <v>1</v>
      </c>
      <c r="F76" s="11">
        <v>1</v>
      </c>
      <c r="G76" s="11"/>
      <c r="H76" s="101">
        <v>1</v>
      </c>
      <c r="I76" s="11" t="s">
        <v>14</v>
      </c>
      <c r="J76" s="11">
        <v>45</v>
      </c>
      <c r="K76" s="208">
        <v>1.3181818181818161</v>
      </c>
    </row>
    <row r="77" spans="1:11">
      <c r="A77" s="111">
        <v>75</v>
      </c>
      <c r="B77" s="60" t="s">
        <v>224</v>
      </c>
      <c r="C77" s="172" t="s">
        <v>13</v>
      </c>
      <c r="D77" s="203">
        <v>3</v>
      </c>
      <c r="E77" s="118">
        <v>1</v>
      </c>
      <c r="F77" s="11"/>
      <c r="G77" s="11">
        <v>1</v>
      </c>
      <c r="H77" s="101">
        <v>1</v>
      </c>
      <c r="I77" s="11" t="s">
        <v>14</v>
      </c>
      <c r="J77" s="11">
        <v>50</v>
      </c>
      <c r="K77" s="208">
        <v>1.3863636363636342</v>
      </c>
    </row>
    <row r="78" spans="1:11">
      <c r="A78" s="111">
        <v>76</v>
      </c>
      <c r="B78" s="60" t="s">
        <v>237</v>
      </c>
      <c r="C78" s="172" t="s">
        <v>97</v>
      </c>
      <c r="D78" s="203">
        <v>3</v>
      </c>
      <c r="E78" s="118">
        <v>1</v>
      </c>
      <c r="F78" s="11">
        <v>1</v>
      </c>
      <c r="G78" s="11"/>
      <c r="H78" s="101">
        <v>1</v>
      </c>
      <c r="I78" s="11" t="s">
        <v>14</v>
      </c>
      <c r="J78" s="11">
        <v>20</v>
      </c>
      <c r="K78" s="208">
        <v>1.2045454545454528</v>
      </c>
    </row>
    <row r="79" spans="1:11">
      <c r="A79" s="111">
        <v>77</v>
      </c>
      <c r="B79" s="60" t="s">
        <v>293</v>
      </c>
      <c r="C79" s="172" t="s">
        <v>202</v>
      </c>
      <c r="D79" s="203">
        <v>3</v>
      </c>
      <c r="E79" s="118"/>
      <c r="F79" s="11">
        <v>1</v>
      </c>
      <c r="G79" s="11">
        <v>1</v>
      </c>
      <c r="H79" s="101">
        <v>1</v>
      </c>
      <c r="I79" s="11" t="s">
        <v>14</v>
      </c>
      <c r="J79" s="11">
        <v>40</v>
      </c>
      <c r="K79" s="208">
        <v>1.2727272727272709</v>
      </c>
    </row>
    <row r="80" spans="1:11">
      <c r="A80" s="111">
        <v>78</v>
      </c>
      <c r="B80" s="60" t="s">
        <v>305</v>
      </c>
      <c r="C80" s="172" t="s">
        <v>86</v>
      </c>
      <c r="D80" s="203">
        <v>3</v>
      </c>
      <c r="E80" s="118"/>
      <c r="F80" s="11">
        <v>1</v>
      </c>
      <c r="G80" s="11">
        <v>1</v>
      </c>
      <c r="H80" s="101">
        <v>1</v>
      </c>
      <c r="I80" s="11" t="s">
        <v>14</v>
      </c>
      <c r="J80" s="11">
        <v>55</v>
      </c>
      <c r="K80" s="208">
        <v>1.4772727272727251</v>
      </c>
    </row>
    <row r="81" spans="1:11">
      <c r="A81" s="111">
        <v>79</v>
      </c>
      <c r="B81" s="60" t="s">
        <v>337</v>
      </c>
      <c r="C81" s="172" t="s">
        <v>97</v>
      </c>
      <c r="D81" s="203">
        <v>3</v>
      </c>
      <c r="E81" s="118">
        <v>1</v>
      </c>
      <c r="F81" s="11">
        <v>1</v>
      </c>
      <c r="G81" s="11"/>
      <c r="H81" s="101">
        <v>1</v>
      </c>
      <c r="I81" s="11" t="s">
        <v>14</v>
      </c>
      <c r="J81" s="11">
        <v>55</v>
      </c>
      <c r="K81" s="208">
        <v>1.4772727272727251</v>
      </c>
    </row>
    <row r="82" spans="1:11">
      <c r="A82" s="111">
        <v>80</v>
      </c>
      <c r="B82" s="60" t="s">
        <v>354</v>
      </c>
      <c r="C82" s="172" t="s">
        <v>8</v>
      </c>
      <c r="D82" s="203">
        <v>3</v>
      </c>
      <c r="E82" s="118"/>
      <c r="F82" s="11">
        <v>1</v>
      </c>
      <c r="G82" s="11">
        <v>1</v>
      </c>
      <c r="H82" s="101">
        <v>1</v>
      </c>
      <c r="I82" s="11" t="s">
        <v>14</v>
      </c>
      <c r="J82" s="11">
        <v>12</v>
      </c>
      <c r="K82" s="208">
        <v>1.4090909090909092</v>
      </c>
    </row>
    <row r="83" spans="1:11">
      <c r="A83" s="111">
        <v>81</v>
      </c>
      <c r="B83" s="60" t="s">
        <v>17</v>
      </c>
      <c r="C83" s="172" t="s">
        <v>18</v>
      </c>
      <c r="D83" s="203">
        <v>2</v>
      </c>
      <c r="E83" s="118">
        <v>1</v>
      </c>
      <c r="F83" s="11">
        <v>1</v>
      </c>
      <c r="G83" s="11"/>
      <c r="H83" s="101"/>
      <c r="I83" s="11" t="s">
        <v>14</v>
      </c>
      <c r="J83" s="11">
        <v>50</v>
      </c>
      <c r="K83" s="208">
        <v>1.3863636363636342</v>
      </c>
    </row>
    <row r="84" spans="1:11">
      <c r="A84" s="111">
        <v>82</v>
      </c>
      <c r="B84" s="60" t="s">
        <v>24</v>
      </c>
      <c r="C84" s="172" t="s">
        <v>25</v>
      </c>
      <c r="D84" s="203">
        <v>2</v>
      </c>
      <c r="E84" s="118">
        <v>1</v>
      </c>
      <c r="F84" s="11">
        <v>1</v>
      </c>
      <c r="G84" s="11"/>
      <c r="H84" s="101"/>
      <c r="I84" s="11" t="s">
        <v>14</v>
      </c>
      <c r="J84" s="11">
        <v>18</v>
      </c>
      <c r="K84" s="208">
        <v>1.2499999999999982</v>
      </c>
    </row>
    <row r="85" spans="1:11">
      <c r="A85" s="111">
        <v>83</v>
      </c>
      <c r="B85" s="60" t="s">
        <v>56</v>
      </c>
      <c r="C85" s="172" t="s">
        <v>57</v>
      </c>
      <c r="D85" s="203">
        <v>2</v>
      </c>
      <c r="E85" s="118"/>
      <c r="F85" s="11">
        <v>1</v>
      </c>
      <c r="G85" s="11"/>
      <c r="H85" s="101">
        <v>1</v>
      </c>
      <c r="I85" s="11" t="s">
        <v>14</v>
      </c>
      <c r="J85" s="11">
        <v>40</v>
      </c>
      <c r="K85" s="208">
        <v>1.2727272727272709</v>
      </c>
    </row>
    <row r="86" spans="1:11">
      <c r="A86" s="111">
        <v>84</v>
      </c>
      <c r="B86" s="60" t="s">
        <v>62</v>
      </c>
      <c r="C86" s="172" t="s">
        <v>63</v>
      </c>
      <c r="D86" s="203">
        <v>2</v>
      </c>
      <c r="E86" s="118"/>
      <c r="F86" s="11"/>
      <c r="G86" s="11">
        <v>1</v>
      </c>
      <c r="H86" s="101">
        <v>1</v>
      </c>
      <c r="I86" s="11" t="s">
        <v>14</v>
      </c>
      <c r="J86" s="11">
        <v>12</v>
      </c>
      <c r="K86" s="208">
        <v>1.4090909090909092</v>
      </c>
    </row>
    <row r="87" spans="1:11">
      <c r="A87" s="111">
        <v>85</v>
      </c>
      <c r="B87" s="60" t="s">
        <v>65</v>
      </c>
      <c r="C87" s="172" t="s">
        <v>66</v>
      </c>
      <c r="D87" s="203">
        <v>2</v>
      </c>
      <c r="E87" s="118">
        <v>1</v>
      </c>
      <c r="F87" s="11">
        <v>1</v>
      </c>
      <c r="G87" s="11"/>
      <c r="H87" s="101"/>
      <c r="I87" s="11" t="s">
        <v>14</v>
      </c>
      <c r="J87" s="11">
        <v>18</v>
      </c>
      <c r="K87" s="208">
        <v>1.2499999999999982</v>
      </c>
    </row>
    <row r="88" spans="1:11">
      <c r="A88" s="111">
        <v>86</v>
      </c>
      <c r="B88" s="60" t="s">
        <v>67</v>
      </c>
      <c r="C88" s="172" t="s">
        <v>51</v>
      </c>
      <c r="D88" s="203">
        <v>2</v>
      </c>
      <c r="E88" s="118"/>
      <c r="F88" s="11">
        <v>1</v>
      </c>
      <c r="G88" s="11">
        <v>1</v>
      </c>
      <c r="H88" s="101"/>
      <c r="I88" s="11" t="s">
        <v>14</v>
      </c>
      <c r="J88" s="11">
        <v>10</v>
      </c>
      <c r="K88" s="208">
        <v>1.5</v>
      </c>
    </row>
    <row r="89" spans="1:11">
      <c r="A89" s="111">
        <v>87</v>
      </c>
      <c r="B89" s="60" t="s">
        <v>88</v>
      </c>
      <c r="C89" s="172" t="s">
        <v>89</v>
      </c>
      <c r="D89" s="203">
        <v>2</v>
      </c>
      <c r="E89" s="118">
        <v>1</v>
      </c>
      <c r="F89" s="11"/>
      <c r="G89" s="11">
        <v>1</v>
      </c>
      <c r="H89" s="101"/>
      <c r="I89" s="11" t="s">
        <v>14</v>
      </c>
      <c r="J89" s="11">
        <v>55</v>
      </c>
      <c r="K89" s="208">
        <v>1.4772727272727251</v>
      </c>
    </row>
    <row r="90" spans="1:11">
      <c r="A90" s="111">
        <v>88</v>
      </c>
      <c r="B90" s="60" t="s">
        <v>102</v>
      </c>
      <c r="C90" s="172" t="s">
        <v>103</v>
      </c>
      <c r="D90" s="203">
        <v>2</v>
      </c>
      <c r="E90" s="118">
        <v>2</v>
      </c>
      <c r="F90" s="11"/>
      <c r="G90" s="11"/>
      <c r="H90" s="101"/>
      <c r="I90" s="11" t="s">
        <v>14</v>
      </c>
      <c r="J90" s="11">
        <v>12</v>
      </c>
      <c r="K90" s="208">
        <v>1.4090909090909092</v>
      </c>
    </row>
    <row r="91" spans="1:11">
      <c r="A91" s="111">
        <v>89</v>
      </c>
      <c r="B91" s="60" t="s">
        <v>104</v>
      </c>
      <c r="C91" s="172" t="s">
        <v>105</v>
      </c>
      <c r="D91" s="203">
        <v>2</v>
      </c>
      <c r="E91" s="118">
        <v>1</v>
      </c>
      <c r="F91" s="11">
        <v>1</v>
      </c>
      <c r="G91" s="11"/>
      <c r="H91" s="101"/>
      <c r="I91" s="11" t="s">
        <v>14</v>
      </c>
      <c r="J91" s="11">
        <v>12</v>
      </c>
      <c r="K91" s="208">
        <v>1.4090909090909092</v>
      </c>
    </row>
    <row r="92" spans="1:11">
      <c r="A92" s="111">
        <v>90</v>
      </c>
      <c r="B92" s="60" t="s">
        <v>172</v>
      </c>
      <c r="C92" s="172" t="s">
        <v>99</v>
      </c>
      <c r="D92" s="203">
        <v>2</v>
      </c>
      <c r="E92" s="118"/>
      <c r="F92" s="11">
        <v>1</v>
      </c>
      <c r="G92" s="11"/>
      <c r="H92" s="101">
        <v>1</v>
      </c>
      <c r="I92" s="11" t="s">
        <v>14</v>
      </c>
      <c r="J92" s="11">
        <v>40</v>
      </c>
      <c r="K92" s="208">
        <v>1.2727272727272709</v>
      </c>
    </row>
    <row r="93" spans="1:11">
      <c r="A93" s="111">
        <v>91</v>
      </c>
      <c r="B93" s="60" t="s">
        <v>188</v>
      </c>
      <c r="C93" s="172" t="s">
        <v>174</v>
      </c>
      <c r="D93" s="203">
        <v>2</v>
      </c>
      <c r="E93" s="118"/>
      <c r="F93" s="11"/>
      <c r="G93" s="11">
        <v>1</v>
      </c>
      <c r="H93" s="101">
        <v>1</v>
      </c>
      <c r="I93" s="11" t="s">
        <v>14</v>
      </c>
      <c r="J93" s="11">
        <v>10</v>
      </c>
      <c r="K93" s="208">
        <v>1.5</v>
      </c>
    </row>
    <row r="94" spans="1:11">
      <c r="A94" s="111">
        <v>92</v>
      </c>
      <c r="B94" s="60" t="s">
        <v>203</v>
      </c>
      <c r="C94" s="172" t="s">
        <v>204</v>
      </c>
      <c r="D94" s="203">
        <v>2</v>
      </c>
      <c r="E94" s="118"/>
      <c r="F94" s="11"/>
      <c r="G94" s="11">
        <v>1</v>
      </c>
      <c r="H94" s="101">
        <v>1</v>
      </c>
      <c r="I94" s="11" t="s">
        <v>14</v>
      </c>
      <c r="J94" s="11">
        <v>50</v>
      </c>
      <c r="K94" s="208">
        <v>1.3863636363636342</v>
      </c>
    </row>
    <row r="95" spans="1:11">
      <c r="A95" s="111">
        <v>93</v>
      </c>
      <c r="B95" s="60" t="s">
        <v>226</v>
      </c>
      <c r="C95" s="172" t="s">
        <v>158</v>
      </c>
      <c r="D95" s="203">
        <v>2</v>
      </c>
      <c r="E95" s="118">
        <v>1</v>
      </c>
      <c r="F95" s="11">
        <v>1</v>
      </c>
      <c r="G95" s="11"/>
      <c r="H95" s="101"/>
      <c r="I95" s="11" t="s">
        <v>14</v>
      </c>
      <c r="J95" s="11">
        <v>40</v>
      </c>
      <c r="K95" s="208">
        <v>1.2727272727272709</v>
      </c>
    </row>
    <row r="96" spans="1:11">
      <c r="A96" s="111">
        <v>94</v>
      </c>
      <c r="B96" s="60" t="s">
        <v>266</v>
      </c>
      <c r="C96" s="172" t="s">
        <v>163</v>
      </c>
      <c r="D96" s="203">
        <v>2</v>
      </c>
      <c r="E96" s="118"/>
      <c r="F96" s="11">
        <v>1</v>
      </c>
      <c r="G96" s="11">
        <v>1</v>
      </c>
      <c r="H96" s="101"/>
      <c r="I96" s="11" t="s">
        <v>14</v>
      </c>
      <c r="J96" s="11">
        <v>12</v>
      </c>
      <c r="K96" s="208">
        <v>1.4090909090909092</v>
      </c>
    </row>
    <row r="97" spans="1:11">
      <c r="A97" s="111">
        <v>95</v>
      </c>
      <c r="B97" s="60" t="s">
        <v>268</v>
      </c>
      <c r="C97" s="172" t="s">
        <v>269</v>
      </c>
      <c r="D97" s="203">
        <v>2</v>
      </c>
      <c r="E97" s="118"/>
      <c r="F97" s="11">
        <v>1</v>
      </c>
      <c r="G97" s="11">
        <v>1</v>
      </c>
      <c r="H97" s="101"/>
      <c r="I97" s="11" t="s">
        <v>14</v>
      </c>
      <c r="J97" s="11">
        <v>40</v>
      </c>
      <c r="K97" s="208">
        <v>1.2727272727272709</v>
      </c>
    </row>
    <row r="98" spans="1:11">
      <c r="A98" s="111">
        <v>96</v>
      </c>
      <c r="B98" s="60" t="s">
        <v>271</v>
      </c>
      <c r="C98" s="172" t="s">
        <v>91</v>
      </c>
      <c r="D98" s="203">
        <v>2</v>
      </c>
      <c r="E98" s="118">
        <v>1</v>
      </c>
      <c r="F98" s="11">
        <v>1</v>
      </c>
      <c r="G98" s="11"/>
      <c r="H98" s="101"/>
      <c r="I98" s="11" t="s">
        <v>14</v>
      </c>
      <c r="J98" s="11">
        <v>50</v>
      </c>
      <c r="K98" s="208">
        <v>1.3863636363636342</v>
      </c>
    </row>
    <row r="99" spans="1:11">
      <c r="A99" s="111">
        <v>97</v>
      </c>
      <c r="B99" s="60" t="s">
        <v>357</v>
      </c>
      <c r="C99" s="172" t="s">
        <v>115</v>
      </c>
      <c r="D99" s="203">
        <v>2</v>
      </c>
      <c r="E99" s="118"/>
      <c r="F99" s="11"/>
      <c r="G99" s="11">
        <v>1</v>
      </c>
      <c r="H99" s="101">
        <v>1</v>
      </c>
      <c r="I99" s="11" t="s">
        <v>14</v>
      </c>
      <c r="J99" s="11">
        <v>21</v>
      </c>
      <c r="K99" s="208">
        <v>1.113636363636362</v>
      </c>
    </row>
    <row r="100" spans="1:11">
      <c r="A100" s="111">
        <v>98</v>
      </c>
      <c r="B100" s="60" t="s">
        <v>19</v>
      </c>
      <c r="C100" s="172" t="s">
        <v>22</v>
      </c>
      <c r="D100" s="203">
        <v>1</v>
      </c>
      <c r="E100" s="118"/>
      <c r="F100" s="11"/>
      <c r="G100" s="11">
        <v>1</v>
      </c>
      <c r="H100" s="101"/>
      <c r="I100" s="11" t="s">
        <v>14</v>
      </c>
      <c r="J100" s="11">
        <v>40</v>
      </c>
      <c r="K100" s="208">
        <v>1.2727272727272709</v>
      </c>
    </row>
    <row r="101" spans="1:11">
      <c r="A101" s="111">
        <v>99</v>
      </c>
      <c r="B101" s="60" t="s">
        <v>19</v>
      </c>
      <c r="C101" s="172" t="s">
        <v>23</v>
      </c>
      <c r="D101" s="203">
        <v>1</v>
      </c>
      <c r="E101" s="118"/>
      <c r="F101" s="11">
        <v>1</v>
      </c>
      <c r="G101" s="11"/>
      <c r="H101" s="101"/>
      <c r="I101" s="11" t="s">
        <v>14</v>
      </c>
      <c r="J101" s="11">
        <v>14</v>
      </c>
      <c r="K101" s="208">
        <v>1.3409090909090891</v>
      </c>
    </row>
    <row r="102" spans="1:11">
      <c r="A102" s="111">
        <v>100</v>
      </c>
      <c r="B102" s="60" t="s">
        <v>1192</v>
      </c>
      <c r="C102" s="172" t="s">
        <v>1193</v>
      </c>
      <c r="D102" s="203">
        <v>1</v>
      </c>
      <c r="E102" s="118"/>
      <c r="F102" s="11"/>
      <c r="G102" s="11"/>
      <c r="H102" s="101">
        <v>1</v>
      </c>
      <c r="I102" s="11" t="s">
        <v>14</v>
      </c>
      <c r="J102" s="11">
        <v>8</v>
      </c>
      <c r="K102" s="208">
        <v>1.6590909090909092</v>
      </c>
    </row>
    <row r="103" spans="1:11">
      <c r="A103" s="111">
        <v>101</v>
      </c>
      <c r="B103" s="60" t="s">
        <v>60</v>
      </c>
      <c r="C103" s="172" t="s">
        <v>61</v>
      </c>
      <c r="D103" s="203">
        <v>1</v>
      </c>
      <c r="E103" s="118"/>
      <c r="F103" s="11">
        <v>1</v>
      </c>
      <c r="G103" s="11"/>
      <c r="H103" s="101"/>
      <c r="I103" s="11" t="s">
        <v>14</v>
      </c>
      <c r="J103" s="11">
        <v>21</v>
      </c>
      <c r="K103" s="208">
        <v>1.113636363636362</v>
      </c>
    </row>
    <row r="104" spans="1:11">
      <c r="A104" s="111">
        <v>102</v>
      </c>
      <c r="B104" s="60" t="s">
        <v>1178</v>
      </c>
      <c r="C104" s="172" t="s">
        <v>1126</v>
      </c>
      <c r="D104" s="203">
        <v>1</v>
      </c>
      <c r="E104" s="118"/>
      <c r="F104" s="11"/>
      <c r="G104" s="11"/>
      <c r="H104" s="101">
        <v>1</v>
      </c>
      <c r="I104" s="11" t="s">
        <v>14</v>
      </c>
      <c r="J104" s="11">
        <v>35</v>
      </c>
      <c r="K104" s="208">
        <v>1.2272727272727253</v>
      </c>
    </row>
    <row r="105" spans="1:11">
      <c r="A105" s="111">
        <v>103</v>
      </c>
      <c r="B105" s="60" t="s">
        <v>95</v>
      </c>
      <c r="C105" s="172" t="s">
        <v>96</v>
      </c>
      <c r="D105" s="203">
        <v>1</v>
      </c>
      <c r="E105" s="118"/>
      <c r="F105" s="11">
        <v>1</v>
      </c>
      <c r="G105" s="11"/>
      <c r="H105" s="101"/>
      <c r="I105" s="11" t="s">
        <v>14</v>
      </c>
      <c r="J105" s="11">
        <v>14</v>
      </c>
      <c r="K105" s="208">
        <v>1.3409090909090891</v>
      </c>
    </row>
    <row r="106" spans="1:11">
      <c r="A106" s="111">
        <v>104</v>
      </c>
      <c r="B106" s="60" t="s">
        <v>1164</v>
      </c>
      <c r="C106" s="172" t="s">
        <v>1165</v>
      </c>
      <c r="D106" s="203">
        <v>1</v>
      </c>
      <c r="E106" s="118"/>
      <c r="F106" s="11"/>
      <c r="G106" s="11"/>
      <c r="H106" s="101">
        <v>1</v>
      </c>
      <c r="I106" s="11" t="s">
        <v>14</v>
      </c>
      <c r="J106" s="11">
        <v>40</v>
      </c>
      <c r="K106" s="208">
        <v>1.2727272727272709</v>
      </c>
    </row>
    <row r="107" spans="1:11">
      <c r="A107" s="111">
        <v>105</v>
      </c>
      <c r="B107" s="60" t="s">
        <v>1144</v>
      </c>
      <c r="C107" s="172" t="s">
        <v>1145</v>
      </c>
      <c r="D107" s="203">
        <v>1</v>
      </c>
      <c r="E107" s="118"/>
      <c r="F107" s="11"/>
      <c r="G107" s="11"/>
      <c r="H107" s="101">
        <v>1</v>
      </c>
      <c r="I107" s="11" t="s">
        <v>14</v>
      </c>
      <c r="J107" s="11">
        <v>15</v>
      </c>
      <c r="K107" s="208">
        <v>1.2727272727272709</v>
      </c>
    </row>
    <row r="108" spans="1:11">
      <c r="A108" s="111">
        <v>106</v>
      </c>
      <c r="B108" s="60" t="s">
        <v>162</v>
      </c>
      <c r="C108" s="172" t="s">
        <v>163</v>
      </c>
      <c r="D108" s="203">
        <v>1</v>
      </c>
      <c r="E108" s="118"/>
      <c r="F108" s="11"/>
      <c r="G108" s="11">
        <v>1</v>
      </c>
      <c r="H108" s="101"/>
      <c r="I108" s="11" t="s">
        <v>14</v>
      </c>
      <c r="J108" s="11">
        <v>8</v>
      </c>
      <c r="K108" s="208">
        <v>1.6590909090909092</v>
      </c>
    </row>
    <row r="109" spans="1:11">
      <c r="A109" s="111">
        <v>107</v>
      </c>
      <c r="B109" s="60" t="s">
        <v>186</v>
      </c>
      <c r="C109" s="172" t="s">
        <v>187</v>
      </c>
      <c r="D109" s="203">
        <v>1</v>
      </c>
      <c r="E109" s="118"/>
      <c r="F109" s="11">
        <v>1</v>
      </c>
      <c r="G109" s="11"/>
      <c r="H109" s="101"/>
      <c r="I109" s="11" t="s">
        <v>14</v>
      </c>
      <c r="J109" s="11">
        <v>50</v>
      </c>
      <c r="K109" s="208">
        <v>1.3863636363636342</v>
      </c>
    </row>
    <row r="110" spans="1:11">
      <c r="A110" s="111">
        <v>108</v>
      </c>
      <c r="B110" s="60" t="s">
        <v>1172</v>
      </c>
      <c r="C110" s="172" t="s">
        <v>1173</v>
      </c>
      <c r="D110" s="203">
        <v>1</v>
      </c>
      <c r="E110" s="118"/>
      <c r="F110" s="11"/>
      <c r="G110" s="11"/>
      <c r="H110" s="101">
        <v>1</v>
      </c>
      <c r="I110" s="11" t="s">
        <v>14</v>
      </c>
      <c r="J110" s="11">
        <v>60</v>
      </c>
      <c r="K110" s="208">
        <v>1.5909090909090886</v>
      </c>
    </row>
    <row r="111" spans="1:11">
      <c r="A111" s="111">
        <v>109</v>
      </c>
      <c r="B111" s="60" t="s">
        <v>194</v>
      </c>
      <c r="C111" s="172" t="s">
        <v>196</v>
      </c>
      <c r="D111" s="203">
        <v>1</v>
      </c>
      <c r="E111" s="118">
        <v>1</v>
      </c>
      <c r="F111" s="11"/>
      <c r="G111" s="11"/>
      <c r="H111" s="101"/>
      <c r="I111" s="11" t="s">
        <v>14</v>
      </c>
      <c r="J111" s="11">
        <v>21</v>
      </c>
      <c r="K111" s="208">
        <v>1.113636363636362</v>
      </c>
    </row>
    <row r="112" spans="1:11">
      <c r="A112" s="111">
        <v>110</v>
      </c>
      <c r="B112" s="60" t="s">
        <v>203</v>
      </c>
      <c r="C112" s="172" t="s">
        <v>1139</v>
      </c>
      <c r="D112" s="203">
        <v>1</v>
      </c>
      <c r="E112" s="118"/>
      <c r="F112" s="11"/>
      <c r="G112" s="11"/>
      <c r="H112" s="101">
        <v>1</v>
      </c>
      <c r="I112" s="11" t="s">
        <v>14</v>
      </c>
      <c r="J112" s="11">
        <v>65</v>
      </c>
      <c r="K112" s="208">
        <v>1.7272727272727249</v>
      </c>
    </row>
    <row r="113" spans="1:11">
      <c r="A113" s="111">
        <v>111</v>
      </c>
      <c r="B113" s="60" t="s">
        <v>208</v>
      </c>
      <c r="C113" s="172" t="s">
        <v>141</v>
      </c>
      <c r="D113" s="203">
        <v>1</v>
      </c>
      <c r="E113" s="118">
        <v>1</v>
      </c>
      <c r="F113" s="11"/>
      <c r="G113" s="11"/>
      <c r="H113" s="101"/>
      <c r="I113" s="11" t="s">
        <v>14</v>
      </c>
      <c r="J113" s="11">
        <v>21</v>
      </c>
      <c r="K113" s="208">
        <v>1.113636363636362</v>
      </c>
    </row>
    <row r="114" spans="1:11">
      <c r="A114" s="111">
        <v>112</v>
      </c>
      <c r="B114" s="60" t="s">
        <v>210</v>
      </c>
      <c r="C114" s="172" t="s">
        <v>1154</v>
      </c>
      <c r="D114" s="203">
        <v>1</v>
      </c>
      <c r="E114" s="118"/>
      <c r="F114" s="11"/>
      <c r="G114" s="11"/>
      <c r="H114" s="101">
        <v>1</v>
      </c>
      <c r="I114" s="11" t="s">
        <v>14</v>
      </c>
      <c r="J114" s="11">
        <v>21</v>
      </c>
      <c r="K114" s="208">
        <v>1.113636363636362</v>
      </c>
    </row>
    <row r="115" spans="1:11">
      <c r="A115" s="111">
        <v>113</v>
      </c>
      <c r="B115" s="60" t="s">
        <v>211</v>
      </c>
      <c r="C115" s="172" t="s">
        <v>111</v>
      </c>
      <c r="D115" s="203">
        <v>1</v>
      </c>
      <c r="E115" s="118"/>
      <c r="F115" s="11"/>
      <c r="G115" s="11">
        <v>1</v>
      </c>
      <c r="H115" s="101"/>
      <c r="I115" s="11" t="s">
        <v>14</v>
      </c>
      <c r="J115" s="11">
        <v>21</v>
      </c>
      <c r="K115" s="208">
        <v>1.113636363636362</v>
      </c>
    </row>
    <row r="116" spans="1:11">
      <c r="A116" s="111">
        <v>114</v>
      </c>
      <c r="B116" s="60" t="s">
        <v>216</v>
      </c>
      <c r="C116" s="172" t="s">
        <v>207</v>
      </c>
      <c r="D116" s="203">
        <v>1</v>
      </c>
      <c r="E116" s="118"/>
      <c r="F116" s="11">
        <v>1</v>
      </c>
      <c r="G116" s="11"/>
      <c r="H116" s="101"/>
      <c r="I116" s="11" t="s">
        <v>14</v>
      </c>
      <c r="J116" s="11">
        <v>40</v>
      </c>
      <c r="K116" s="208">
        <v>1.2727272727272709</v>
      </c>
    </row>
    <row r="117" spans="1:11">
      <c r="A117" s="111">
        <v>115</v>
      </c>
      <c r="B117" s="60" t="s">
        <v>219</v>
      </c>
      <c r="C117" s="172" t="s">
        <v>143</v>
      </c>
      <c r="D117" s="203">
        <v>1</v>
      </c>
      <c r="E117" s="118"/>
      <c r="F117" s="11"/>
      <c r="G117" s="11">
        <v>1</v>
      </c>
      <c r="H117" s="101"/>
      <c r="I117" s="11" t="s">
        <v>14</v>
      </c>
      <c r="J117" s="11">
        <v>21</v>
      </c>
      <c r="K117" s="208">
        <v>1.113636363636362</v>
      </c>
    </row>
    <row r="118" spans="1:11">
      <c r="A118" s="111">
        <v>116</v>
      </c>
      <c r="B118" s="60" t="s">
        <v>225</v>
      </c>
      <c r="C118" s="172" t="s">
        <v>171</v>
      </c>
      <c r="D118" s="203">
        <v>1</v>
      </c>
      <c r="E118" s="118">
        <v>1</v>
      </c>
      <c r="F118" s="11"/>
      <c r="G118" s="11"/>
      <c r="H118" s="101"/>
      <c r="I118" s="11" t="s">
        <v>14</v>
      </c>
      <c r="J118" s="11">
        <v>35</v>
      </c>
      <c r="K118" s="208">
        <v>1.2272727272727253</v>
      </c>
    </row>
    <row r="119" spans="1:11">
      <c r="A119" s="111">
        <v>117</v>
      </c>
      <c r="B119" s="60" t="s">
        <v>241</v>
      </c>
      <c r="C119" s="172" t="s">
        <v>242</v>
      </c>
      <c r="D119" s="203">
        <v>1</v>
      </c>
      <c r="E119" s="118">
        <v>1</v>
      </c>
      <c r="F119" s="11"/>
      <c r="G119" s="11"/>
      <c r="H119" s="101"/>
      <c r="I119" s="11" t="s">
        <v>14</v>
      </c>
      <c r="J119" s="11">
        <v>21</v>
      </c>
      <c r="K119" s="208">
        <v>1.113636363636362</v>
      </c>
    </row>
    <row r="120" spans="1:11">
      <c r="A120" s="111">
        <v>118</v>
      </c>
      <c r="B120" s="60" t="s">
        <v>243</v>
      </c>
      <c r="C120" s="172" t="s">
        <v>244</v>
      </c>
      <c r="D120" s="203">
        <v>1</v>
      </c>
      <c r="E120" s="118"/>
      <c r="F120" s="11">
        <v>1</v>
      </c>
      <c r="G120" s="11"/>
      <c r="H120" s="101"/>
      <c r="I120" s="11" t="s">
        <v>14</v>
      </c>
      <c r="J120" s="11">
        <v>55</v>
      </c>
      <c r="K120" s="208">
        <v>1.4772727272727251</v>
      </c>
    </row>
    <row r="121" spans="1:11">
      <c r="A121" s="111">
        <v>119</v>
      </c>
      <c r="B121" s="60" t="s">
        <v>267</v>
      </c>
      <c r="C121" s="172" t="s">
        <v>97</v>
      </c>
      <c r="D121" s="203">
        <v>1</v>
      </c>
      <c r="E121" s="118">
        <v>1</v>
      </c>
      <c r="F121" s="11"/>
      <c r="G121" s="11"/>
      <c r="H121" s="101"/>
      <c r="I121" s="11" t="s">
        <v>14</v>
      </c>
      <c r="J121" s="11">
        <v>20</v>
      </c>
      <c r="K121" s="208">
        <v>1.2045454545454528</v>
      </c>
    </row>
    <row r="122" spans="1:11">
      <c r="A122" s="111">
        <v>120</v>
      </c>
      <c r="B122" s="60" t="s">
        <v>268</v>
      </c>
      <c r="C122" s="172" t="s">
        <v>258</v>
      </c>
      <c r="D122" s="203">
        <v>1</v>
      </c>
      <c r="E122" s="118"/>
      <c r="F122" s="11">
        <v>1</v>
      </c>
      <c r="G122" s="11"/>
      <c r="H122" s="101"/>
      <c r="I122" s="11" t="s">
        <v>14</v>
      </c>
      <c r="J122" s="11">
        <v>18</v>
      </c>
      <c r="K122" s="208">
        <v>1.2499999999999982</v>
      </c>
    </row>
    <row r="123" spans="1:11">
      <c r="A123" s="111">
        <v>121</v>
      </c>
      <c r="B123" s="60" t="s">
        <v>274</v>
      </c>
      <c r="C123" s="172" t="s">
        <v>53</v>
      </c>
      <c r="D123" s="203">
        <v>1</v>
      </c>
      <c r="E123" s="118"/>
      <c r="F123" s="11"/>
      <c r="G123" s="11">
        <v>1</v>
      </c>
      <c r="H123" s="101"/>
      <c r="I123" s="11" t="s">
        <v>14</v>
      </c>
      <c r="J123" s="11"/>
      <c r="K123" s="208">
        <v>1.113636363636362</v>
      </c>
    </row>
    <row r="124" spans="1:11">
      <c r="A124" s="111">
        <v>122</v>
      </c>
      <c r="B124" s="60" t="s">
        <v>281</v>
      </c>
      <c r="C124" s="172" t="s">
        <v>55</v>
      </c>
      <c r="D124" s="203">
        <v>1</v>
      </c>
      <c r="E124" s="118"/>
      <c r="F124" s="11"/>
      <c r="G124" s="11">
        <v>1</v>
      </c>
      <c r="H124" s="101"/>
      <c r="I124" s="11" t="s">
        <v>14</v>
      </c>
      <c r="J124" s="11">
        <v>6</v>
      </c>
      <c r="K124" s="208">
        <v>1.8409090909090911</v>
      </c>
    </row>
    <row r="125" spans="1:11">
      <c r="A125" s="111">
        <v>123</v>
      </c>
      <c r="B125" s="60" t="s">
        <v>288</v>
      </c>
      <c r="C125" s="172" t="s">
        <v>117</v>
      </c>
      <c r="D125" s="203">
        <v>1</v>
      </c>
      <c r="E125" s="118">
        <v>1</v>
      </c>
      <c r="F125" s="11"/>
      <c r="G125" s="11"/>
      <c r="H125" s="101"/>
      <c r="I125" s="11" t="s">
        <v>14</v>
      </c>
      <c r="J125" s="11">
        <v>21</v>
      </c>
      <c r="K125" s="208">
        <v>1.113636363636362</v>
      </c>
    </row>
    <row r="126" spans="1:11">
      <c r="A126" s="111">
        <v>124</v>
      </c>
      <c r="B126" s="60" t="s">
        <v>1188</v>
      </c>
      <c r="C126" s="172" t="s">
        <v>1189</v>
      </c>
      <c r="D126" s="203">
        <v>1</v>
      </c>
      <c r="E126" s="118"/>
      <c r="F126" s="11"/>
      <c r="G126" s="11"/>
      <c r="H126" s="101">
        <v>1</v>
      </c>
      <c r="I126" s="11" t="s">
        <v>14</v>
      </c>
      <c r="J126" s="11">
        <v>14</v>
      </c>
      <c r="K126" s="208">
        <v>1.3409090909090891</v>
      </c>
    </row>
    <row r="127" spans="1:11">
      <c r="A127" s="111">
        <v>125</v>
      </c>
      <c r="B127" s="60" t="s">
        <v>298</v>
      </c>
      <c r="C127" s="172" t="s">
        <v>40</v>
      </c>
      <c r="D127" s="203">
        <v>1</v>
      </c>
      <c r="E127" s="118">
        <v>1</v>
      </c>
      <c r="F127" s="11"/>
      <c r="G127" s="11"/>
      <c r="H127" s="101"/>
      <c r="I127" s="11" t="s">
        <v>14</v>
      </c>
      <c r="J127" s="11">
        <v>45</v>
      </c>
      <c r="K127" s="208">
        <v>1.3181818181818161</v>
      </c>
    </row>
    <row r="128" spans="1:11">
      <c r="A128" s="111">
        <v>126</v>
      </c>
      <c r="B128" s="60" t="s">
        <v>306</v>
      </c>
      <c r="C128" s="172" t="s">
        <v>13</v>
      </c>
      <c r="D128" s="203">
        <v>1</v>
      </c>
      <c r="E128" s="118"/>
      <c r="F128" s="11">
        <v>1</v>
      </c>
      <c r="G128" s="11"/>
      <c r="H128" s="101"/>
      <c r="I128" s="11" t="s">
        <v>14</v>
      </c>
      <c r="J128" s="11">
        <v>45</v>
      </c>
      <c r="K128" s="208">
        <v>1.3181818181818161</v>
      </c>
    </row>
    <row r="129" spans="1:11">
      <c r="A129" s="111">
        <v>127</v>
      </c>
      <c r="B129" s="60" t="s">
        <v>308</v>
      </c>
      <c r="C129" s="172" t="s">
        <v>223</v>
      </c>
      <c r="D129" s="203">
        <v>1</v>
      </c>
      <c r="E129" s="118"/>
      <c r="F129" s="11"/>
      <c r="G129" s="11">
        <v>1</v>
      </c>
      <c r="H129" s="101"/>
      <c r="I129" s="11" t="s">
        <v>14</v>
      </c>
      <c r="J129" s="11">
        <v>21</v>
      </c>
      <c r="K129" s="208">
        <v>1.113636363636362</v>
      </c>
    </row>
    <row r="130" spans="1:11">
      <c r="A130" s="111">
        <v>128</v>
      </c>
      <c r="B130" s="60" t="s">
        <v>314</v>
      </c>
      <c r="C130" s="172" t="s">
        <v>315</v>
      </c>
      <c r="D130" s="203">
        <v>1</v>
      </c>
      <c r="E130" s="118"/>
      <c r="F130" s="11">
        <v>1</v>
      </c>
      <c r="G130" s="11"/>
      <c r="H130" s="101"/>
      <c r="I130" s="11" t="s">
        <v>14</v>
      </c>
      <c r="J130" s="11">
        <v>21</v>
      </c>
      <c r="K130" s="208">
        <v>1.113636363636362</v>
      </c>
    </row>
    <row r="131" spans="1:11">
      <c r="A131" s="111">
        <v>129</v>
      </c>
      <c r="B131" s="60" t="s">
        <v>345</v>
      </c>
      <c r="C131" s="172" t="s">
        <v>29</v>
      </c>
      <c r="D131" s="203">
        <v>1</v>
      </c>
      <c r="E131" s="118">
        <v>1</v>
      </c>
      <c r="F131" s="11"/>
      <c r="G131" s="11"/>
      <c r="H131" s="101"/>
      <c r="I131" s="11" t="s">
        <v>14</v>
      </c>
      <c r="J131" s="11">
        <v>8</v>
      </c>
      <c r="K131" s="208">
        <v>1.6590909090909092</v>
      </c>
    </row>
    <row r="132" spans="1:11">
      <c r="A132" s="111">
        <v>130</v>
      </c>
      <c r="B132" s="60" t="s">
        <v>352</v>
      </c>
      <c r="C132" s="172" t="s">
        <v>22</v>
      </c>
      <c r="D132" s="203">
        <v>1</v>
      </c>
      <c r="E132" s="118"/>
      <c r="F132" s="11"/>
      <c r="G132" s="11">
        <v>1</v>
      </c>
      <c r="H132" s="101"/>
      <c r="I132" s="11" t="s">
        <v>14</v>
      </c>
      <c r="J132" s="11">
        <v>12</v>
      </c>
      <c r="K132" s="208">
        <v>1.4090909090909092</v>
      </c>
    </row>
    <row r="133" spans="1:11" ht="15.75" thickBot="1">
      <c r="A133" s="112">
        <v>131</v>
      </c>
      <c r="B133" s="102" t="s">
        <v>19</v>
      </c>
      <c r="C133" s="173" t="s">
        <v>20</v>
      </c>
      <c r="D133" s="204">
        <v>0</v>
      </c>
      <c r="E133" s="119"/>
      <c r="F133" s="66"/>
      <c r="G133" s="66"/>
      <c r="H133" s="106"/>
      <c r="I133" s="66" t="s">
        <v>14</v>
      </c>
      <c r="J133" s="66">
        <v>21</v>
      </c>
      <c r="K133" s="209">
        <v>1.113636363636362</v>
      </c>
    </row>
    <row r="134" spans="1:11" ht="15.75" thickBot="1">
      <c r="A134" s="72"/>
      <c r="B134" s="72"/>
      <c r="C134" s="72"/>
      <c r="D134" s="73"/>
      <c r="E134" s="73"/>
      <c r="F134" s="73"/>
      <c r="G134" s="73"/>
      <c r="H134" s="73"/>
      <c r="I134" s="73"/>
      <c r="J134" s="73"/>
      <c r="K134" s="210"/>
    </row>
    <row r="135" spans="1:11" s="121" customFormat="1" ht="15.75" thickBot="1">
      <c r="A135" s="200"/>
      <c r="B135" s="188" t="s">
        <v>1342</v>
      </c>
      <c r="C135" s="189"/>
      <c r="D135" s="219" t="s">
        <v>1345</v>
      </c>
      <c r="E135" s="192" t="s">
        <v>1335</v>
      </c>
      <c r="F135" s="198" t="s">
        <v>1336</v>
      </c>
      <c r="G135" s="198" t="s">
        <v>1337</v>
      </c>
      <c r="H135" s="199" t="s">
        <v>1338</v>
      </c>
      <c r="I135" s="202" t="s">
        <v>1341</v>
      </c>
      <c r="J135" s="199"/>
      <c r="K135" s="218" t="s">
        <v>0</v>
      </c>
    </row>
    <row r="136" spans="1:11">
      <c r="A136" s="176">
        <v>1</v>
      </c>
      <c r="B136" s="124" t="s">
        <v>118</v>
      </c>
      <c r="C136" s="125" t="s">
        <v>119</v>
      </c>
      <c r="D136" s="212">
        <v>146</v>
      </c>
      <c r="E136" s="174"/>
      <c r="F136" s="126">
        <v>50</v>
      </c>
      <c r="G136" s="126">
        <v>50</v>
      </c>
      <c r="H136" s="175">
        <v>46</v>
      </c>
      <c r="I136" s="174" t="s">
        <v>3</v>
      </c>
      <c r="J136" s="175">
        <v>35</v>
      </c>
      <c r="K136" s="207">
        <v>1.0681818181818166</v>
      </c>
    </row>
    <row r="137" spans="1:11">
      <c r="A137" s="111">
        <v>2</v>
      </c>
      <c r="B137" s="60" t="s">
        <v>351</v>
      </c>
      <c r="C137" s="86" t="s">
        <v>153</v>
      </c>
      <c r="D137" s="213">
        <v>123</v>
      </c>
      <c r="E137" s="118">
        <v>26</v>
      </c>
      <c r="F137" s="11">
        <v>40</v>
      </c>
      <c r="G137" s="11">
        <v>40</v>
      </c>
      <c r="H137" s="101">
        <v>43</v>
      </c>
      <c r="I137" s="118" t="s">
        <v>3</v>
      </c>
      <c r="J137" s="101">
        <v>18</v>
      </c>
      <c r="K137" s="208">
        <v>1.0909090909090893</v>
      </c>
    </row>
    <row r="138" spans="1:11" ht="15.75" thickBot="1">
      <c r="A138" s="111">
        <v>3</v>
      </c>
      <c r="B138" s="102" t="s">
        <v>31</v>
      </c>
      <c r="C138" s="103" t="s">
        <v>32</v>
      </c>
      <c r="D138" s="214">
        <v>119</v>
      </c>
      <c r="E138" s="119">
        <v>32</v>
      </c>
      <c r="F138" s="66">
        <v>50</v>
      </c>
      <c r="G138" s="66">
        <v>1</v>
      </c>
      <c r="H138" s="106">
        <v>37</v>
      </c>
      <c r="I138" s="119" t="s">
        <v>3</v>
      </c>
      <c r="J138" s="106">
        <v>18</v>
      </c>
      <c r="K138" s="209">
        <v>1.0909090909090893</v>
      </c>
    </row>
    <row r="139" spans="1:11">
      <c r="A139" s="111">
        <v>4</v>
      </c>
      <c r="B139" s="60" t="s">
        <v>285</v>
      </c>
      <c r="C139" s="86" t="s">
        <v>286</v>
      </c>
      <c r="D139" s="213">
        <v>108</v>
      </c>
      <c r="E139" s="118">
        <v>46</v>
      </c>
      <c r="F139" s="11">
        <v>32</v>
      </c>
      <c r="G139" s="11">
        <v>30</v>
      </c>
      <c r="H139" s="101">
        <v>1</v>
      </c>
      <c r="I139" s="118" t="s">
        <v>3</v>
      </c>
      <c r="J139" s="101">
        <v>14</v>
      </c>
      <c r="K139" s="208">
        <v>1.2272727272727253</v>
      </c>
    </row>
    <row r="140" spans="1:11">
      <c r="A140" s="111">
        <v>5</v>
      </c>
      <c r="B140" s="60" t="s">
        <v>45</v>
      </c>
      <c r="C140" s="86" t="s">
        <v>47</v>
      </c>
      <c r="D140" s="213">
        <v>102</v>
      </c>
      <c r="E140" s="118">
        <v>40</v>
      </c>
      <c r="F140" s="11">
        <v>30</v>
      </c>
      <c r="G140" s="11">
        <v>1</v>
      </c>
      <c r="H140" s="101">
        <v>32</v>
      </c>
      <c r="I140" s="118" t="s">
        <v>3</v>
      </c>
      <c r="J140" s="101">
        <v>16</v>
      </c>
      <c r="K140" s="208">
        <v>1.1363636363636349</v>
      </c>
    </row>
    <row r="141" spans="1:11">
      <c r="A141" s="111">
        <v>6</v>
      </c>
      <c r="B141" s="60" t="s">
        <v>228</v>
      </c>
      <c r="C141" s="86" t="s">
        <v>206</v>
      </c>
      <c r="D141" s="213">
        <v>97</v>
      </c>
      <c r="E141" s="118">
        <v>43</v>
      </c>
      <c r="F141" s="11">
        <v>13</v>
      </c>
      <c r="G141" s="11">
        <v>34</v>
      </c>
      <c r="H141" s="101">
        <v>20</v>
      </c>
      <c r="I141" s="118" t="s">
        <v>3</v>
      </c>
      <c r="J141" s="101">
        <v>14</v>
      </c>
      <c r="K141" s="208">
        <v>1.2272727272727253</v>
      </c>
    </row>
    <row r="142" spans="1:11">
      <c r="A142" s="111">
        <v>7</v>
      </c>
      <c r="B142" s="60" t="s">
        <v>228</v>
      </c>
      <c r="C142" s="86" t="s">
        <v>233</v>
      </c>
      <c r="D142" s="213">
        <v>96</v>
      </c>
      <c r="E142" s="118"/>
      <c r="F142" s="11"/>
      <c r="G142" s="11">
        <v>46</v>
      </c>
      <c r="H142" s="101">
        <v>50</v>
      </c>
      <c r="I142" s="118" t="s">
        <v>3</v>
      </c>
      <c r="J142" s="101">
        <v>60</v>
      </c>
      <c r="K142" s="208">
        <v>1.4545454545454524</v>
      </c>
    </row>
    <row r="143" spans="1:11">
      <c r="A143" s="111">
        <v>8</v>
      </c>
      <c r="B143" s="60" t="s">
        <v>256</v>
      </c>
      <c r="C143" s="86" t="s">
        <v>259</v>
      </c>
      <c r="D143" s="213">
        <v>91</v>
      </c>
      <c r="E143" s="118">
        <v>37</v>
      </c>
      <c r="F143" s="11">
        <v>1</v>
      </c>
      <c r="G143" s="11">
        <v>22</v>
      </c>
      <c r="H143" s="101">
        <v>32</v>
      </c>
      <c r="I143" s="118" t="s">
        <v>3</v>
      </c>
      <c r="J143" s="101">
        <v>55</v>
      </c>
      <c r="K143" s="208">
        <v>1.3409090909090891</v>
      </c>
    </row>
    <row r="144" spans="1:11">
      <c r="A144" s="111">
        <v>9</v>
      </c>
      <c r="B144" s="60" t="s">
        <v>108</v>
      </c>
      <c r="C144" s="86" t="s">
        <v>64</v>
      </c>
      <c r="D144" s="213">
        <v>86</v>
      </c>
      <c r="E144" s="118"/>
      <c r="F144" s="11">
        <v>14</v>
      </c>
      <c r="G144" s="11">
        <v>32</v>
      </c>
      <c r="H144" s="101">
        <v>40</v>
      </c>
      <c r="I144" s="118" t="s">
        <v>3</v>
      </c>
      <c r="J144" s="101">
        <v>18</v>
      </c>
      <c r="K144" s="208">
        <v>1.0909090909090893</v>
      </c>
    </row>
    <row r="145" spans="1:11">
      <c r="A145" s="111">
        <v>10</v>
      </c>
      <c r="B145" s="60" t="s">
        <v>313</v>
      </c>
      <c r="C145" s="86" t="s">
        <v>191</v>
      </c>
      <c r="D145" s="213">
        <v>85</v>
      </c>
      <c r="E145" s="118">
        <v>20</v>
      </c>
      <c r="F145" s="11">
        <v>37</v>
      </c>
      <c r="G145" s="11">
        <v>1</v>
      </c>
      <c r="H145" s="101">
        <v>28</v>
      </c>
      <c r="I145" s="118" t="s">
        <v>3</v>
      </c>
      <c r="J145" s="101">
        <v>14</v>
      </c>
      <c r="K145" s="208">
        <v>1.2272727272727253</v>
      </c>
    </row>
    <row r="146" spans="1:11">
      <c r="A146" s="111">
        <v>11</v>
      </c>
      <c r="B146" s="60" t="s">
        <v>6</v>
      </c>
      <c r="C146" s="86" t="s">
        <v>7</v>
      </c>
      <c r="D146" s="213">
        <v>79</v>
      </c>
      <c r="E146" s="118">
        <v>50</v>
      </c>
      <c r="F146" s="11">
        <v>28</v>
      </c>
      <c r="G146" s="11">
        <v>1</v>
      </c>
      <c r="H146" s="101"/>
      <c r="I146" s="118" t="s">
        <v>3</v>
      </c>
      <c r="J146" s="101">
        <v>12</v>
      </c>
      <c r="K146" s="208">
        <v>1.3181818181818181</v>
      </c>
    </row>
    <row r="147" spans="1:11">
      <c r="A147" s="111">
        <v>12</v>
      </c>
      <c r="B147" s="60" t="s">
        <v>270</v>
      </c>
      <c r="C147" s="86" t="s">
        <v>153</v>
      </c>
      <c r="D147" s="213">
        <v>71</v>
      </c>
      <c r="E147" s="118">
        <v>34</v>
      </c>
      <c r="F147" s="11"/>
      <c r="G147" s="11">
        <v>37</v>
      </c>
      <c r="H147" s="101"/>
      <c r="I147" s="118" t="s">
        <v>3</v>
      </c>
      <c r="J147" s="101">
        <v>18</v>
      </c>
      <c r="K147" s="208">
        <v>1.0909090909090893</v>
      </c>
    </row>
    <row r="148" spans="1:11">
      <c r="A148" s="111">
        <v>13</v>
      </c>
      <c r="B148" s="60" t="s">
        <v>324</v>
      </c>
      <c r="C148" s="86" t="s">
        <v>325</v>
      </c>
      <c r="D148" s="213">
        <v>58</v>
      </c>
      <c r="E148" s="118">
        <v>11</v>
      </c>
      <c r="F148" s="11">
        <v>22</v>
      </c>
      <c r="G148" s="11">
        <v>16</v>
      </c>
      <c r="H148" s="101">
        <v>20</v>
      </c>
      <c r="I148" s="118" t="s">
        <v>3</v>
      </c>
      <c r="J148" s="101">
        <v>55</v>
      </c>
      <c r="K148" s="208">
        <v>1.3409090909090891</v>
      </c>
    </row>
    <row r="149" spans="1:11">
      <c r="A149" s="111">
        <v>14</v>
      </c>
      <c r="B149" s="60" t="s">
        <v>189</v>
      </c>
      <c r="C149" s="86" t="s">
        <v>46</v>
      </c>
      <c r="D149" s="213">
        <v>53</v>
      </c>
      <c r="E149" s="118"/>
      <c r="F149" s="11">
        <v>13</v>
      </c>
      <c r="G149" s="11">
        <v>18</v>
      </c>
      <c r="H149" s="101">
        <v>22</v>
      </c>
      <c r="I149" s="118" t="s">
        <v>3</v>
      </c>
      <c r="J149" s="101">
        <v>16</v>
      </c>
      <c r="K149" s="208">
        <v>1.1363636363636349</v>
      </c>
    </row>
    <row r="150" spans="1:11">
      <c r="A150" s="111">
        <v>15</v>
      </c>
      <c r="B150" s="60" t="s">
        <v>145</v>
      </c>
      <c r="C150" s="86" t="s">
        <v>146</v>
      </c>
      <c r="D150" s="213">
        <v>52</v>
      </c>
      <c r="E150" s="118">
        <v>30</v>
      </c>
      <c r="F150" s="11">
        <v>22</v>
      </c>
      <c r="G150" s="11"/>
      <c r="H150" s="101"/>
      <c r="I150" s="118" t="s">
        <v>3</v>
      </c>
      <c r="J150" s="101">
        <v>21</v>
      </c>
      <c r="K150" s="208">
        <v>0.99999999999999845</v>
      </c>
    </row>
    <row r="151" spans="1:11">
      <c r="A151" s="111">
        <v>16</v>
      </c>
      <c r="B151" s="60" t="s">
        <v>323</v>
      </c>
      <c r="C151" s="86" t="s">
        <v>321</v>
      </c>
      <c r="D151" s="213">
        <v>49</v>
      </c>
      <c r="E151" s="118">
        <v>20</v>
      </c>
      <c r="F151" s="11">
        <v>28</v>
      </c>
      <c r="G151" s="11">
        <v>1</v>
      </c>
      <c r="H151" s="101">
        <v>1</v>
      </c>
      <c r="I151" s="118" t="s">
        <v>3</v>
      </c>
      <c r="J151" s="101">
        <v>45</v>
      </c>
      <c r="K151" s="208">
        <v>1.1590909090909074</v>
      </c>
    </row>
    <row r="152" spans="1:11">
      <c r="A152" s="111">
        <v>17</v>
      </c>
      <c r="B152" s="60" t="s">
        <v>9</v>
      </c>
      <c r="C152" s="86" t="s">
        <v>10</v>
      </c>
      <c r="D152" s="213">
        <v>44</v>
      </c>
      <c r="E152" s="118"/>
      <c r="F152" s="11">
        <v>43</v>
      </c>
      <c r="G152" s="11">
        <v>1</v>
      </c>
      <c r="H152" s="101"/>
      <c r="I152" s="118" t="s">
        <v>3</v>
      </c>
      <c r="J152" s="101">
        <v>16</v>
      </c>
      <c r="K152" s="208">
        <v>1.1363636363636349</v>
      </c>
    </row>
    <row r="153" spans="1:11">
      <c r="A153" s="111">
        <v>18</v>
      </c>
      <c r="B153" s="60" t="s">
        <v>301</v>
      </c>
      <c r="C153" s="86" t="s">
        <v>116</v>
      </c>
      <c r="D153" s="213">
        <v>43</v>
      </c>
      <c r="E153" s="118"/>
      <c r="F153" s="11"/>
      <c r="G153" s="11">
        <v>43</v>
      </c>
      <c r="H153" s="101"/>
      <c r="I153" s="118" t="s">
        <v>3</v>
      </c>
      <c r="J153" s="101">
        <v>21</v>
      </c>
      <c r="K153" s="208">
        <v>0.99999999999999845</v>
      </c>
    </row>
    <row r="154" spans="1:11">
      <c r="A154" s="111">
        <v>19</v>
      </c>
      <c r="B154" s="60" t="s">
        <v>178</v>
      </c>
      <c r="C154" s="86" t="s">
        <v>137</v>
      </c>
      <c r="D154" s="213">
        <v>41</v>
      </c>
      <c r="E154" s="118">
        <v>10</v>
      </c>
      <c r="F154" s="11"/>
      <c r="G154" s="11">
        <v>30</v>
      </c>
      <c r="H154" s="101">
        <v>1</v>
      </c>
      <c r="I154" s="118" t="s">
        <v>3</v>
      </c>
      <c r="J154" s="101">
        <v>55</v>
      </c>
      <c r="K154" s="208">
        <v>1.3409090909090891</v>
      </c>
    </row>
    <row r="155" spans="1:11">
      <c r="A155" s="111">
        <v>20</v>
      </c>
      <c r="B155" s="60" t="s">
        <v>78</v>
      </c>
      <c r="C155" s="86" t="s">
        <v>79</v>
      </c>
      <c r="D155" s="213">
        <v>38</v>
      </c>
      <c r="E155" s="118">
        <v>26</v>
      </c>
      <c r="F155" s="11">
        <v>1</v>
      </c>
      <c r="G155" s="11">
        <v>11</v>
      </c>
      <c r="H155" s="101">
        <v>1</v>
      </c>
      <c r="I155" s="118" t="s">
        <v>3</v>
      </c>
      <c r="J155" s="101">
        <v>55</v>
      </c>
      <c r="K155" s="208">
        <v>1.3409090909090891</v>
      </c>
    </row>
    <row r="156" spans="1:11">
      <c r="A156" s="111">
        <v>21</v>
      </c>
      <c r="B156" s="60" t="s">
        <v>149</v>
      </c>
      <c r="C156" s="86" t="s">
        <v>150</v>
      </c>
      <c r="D156" s="213">
        <v>37</v>
      </c>
      <c r="E156" s="118"/>
      <c r="F156" s="11">
        <v>37</v>
      </c>
      <c r="G156" s="11"/>
      <c r="H156" s="101"/>
      <c r="I156" s="118" t="s">
        <v>3</v>
      </c>
      <c r="J156" s="101">
        <v>20</v>
      </c>
      <c r="K156" s="208">
        <v>1.0454545454545441</v>
      </c>
    </row>
    <row r="157" spans="1:11">
      <c r="A157" s="111">
        <v>22</v>
      </c>
      <c r="B157" s="60" t="s">
        <v>189</v>
      </c>
      <c r="C157" s="86" t="s">
        <v>1195</v>
      </c>
      <c r="D157" s="213">
        <v>37</v>
      </c>
      <c r="E157" s="118"/>
      <c r="F157" s="11"/>
      <c r="G157" s="11"/>
      <c r="H157" s="101">
        <v>37</v>
      </c>
      <c r="I157" s="118" t="s">
        <v>3</v>
      </c>
      <c r="J157" s="101">
        <v>16</v>
      </c>
      <c r="K157" s="208">
        <v>1.1363636363636349</v>
      </c>
    </row>
    <row r="158" spans="1:11">
      <c r="A158" s="111">
        <v>23</v>
      </c>
      <c r="B158" s="60" t="s">
        <v>41</v>
      </c>
      <c r="C158" s="86" t="s">
        <v>42</v>
      </c>
      <c r="D158" s="213">
        <v>33</v>
      </c>
      <c r="E158" s="118"/>
      <c r="F158" s="11">
        <v>6</v>
      </c>
      <c r="G158" s="11">
        <v>1</v>
      </c>
      <c r="H158" s="101">
        <v>26</v>
      </c>
      <c r="I158" s="118" t="s">
        <v>3</v>
      </c>
      <c r="J158" s="101">
        <v>60</v>
      </c>
      <c r="K158" s="208">
        <v>1.4545454545454524</v>
      </c>
    </row>
    <row r="159" spans="1:11">
      <c r="A159" s="111">
        <v>24</v>
      </c>
      <c r="B159" s="60" t="s">
        <v>272</v>
      </c>
      <c r="C159" s="86" t="s">
        <v>8</v>
      </c>
      <c r="D159" s="213">
        <v>31</v>
      </c>
      <c r="E159" s="118"/>
      <c r="F159" s="11">
        <v>1</v>
      </c>
      <c r="G159" s="11">
        <v>30</v>
      </c>
      <c r="H159" s="101"/>
      <c r="I159" s="118" t="s">
        <v>3</v>
      </c>
      <c r="J159" s="101">
        <v>40</v>
      </c>
      <c r="K159" s="208">
        <v>1.113636363636362</v>
      </c>
    </row>
    <row r="160" spans="1:11">
      <c r="A160" s="111">
        <v>25</v>
      </c>
      <c r="B160" s="60" t="s">
        <v>112</v>
      </c>
      <c r="C160" s="86" t="s">
        <v>113</v>
      </c>
      <c r="D160" s="213">
        <v>30</v>
      </c>
      <c r="E160" s="118">
        <v>30</v>
      </c>
      <c r="F160" s="11"/>
      <c r="G160" s="11"/>
      <c r="H160" s="101"/>
      <c r="I160" s="118" t="s">
        <v>3</v>
      </c>
      <c r="J160" s="101">
        <v>45</v>
      </c>
      <c r="K160" s="208">
        <v>1.1590909090909074</v>
      </c>
    </row>
    <row r="161" spans="1:11">
      <c r="A161" s="111">
        <v>26</v>
      </c>
      <c r="B161" s="60" t="s">
        <v>311</v>
      </c>
      <c r="C161" s="86" t="s">
        <v>312</v>
      </c>
      <c r="D161" s="213">
        <v>28</v>
      </c>
      <c r="E161" s="118">
        <v>8</v>
      </c>
      <c r="F161" s="11">
        <v>6</v>
      </c>
      <c r="G161" s="11">
        <v>14</v>
      </c>
      <c r="H161" s="101">
        <v>1</v>
      </c>
      <c r="I161" s="118" t="s">
        <v>3</v>
      </c>
      <c r="J161" s="101">
        <v>65</v>
      </c>
      <c r="K161" s="208">
        <v>1.5681818181818161</v>
      </c>
    </row>
    <row r="162" spans="1:11">
      <c r="A162" s="111">
        <v>27</v>
      </c>
      <c r="B162" s="60" t="s">
        <v>252</v>
      </c>
      <c r="C162" s="86" t="s">
        <v>153</v>
      </c>
      <c r="D162" s="213">
        <v>28</v>
      </c>
      <c r="E162" s="118"/>
      <c r="F162" s="11"/>
      <c r="G162" s="11">
        <v>24</v>
      </c>
      <c r="H162" s="101">
        <v>4</v>
      </c>
      <c r="I162" s="118" t="s">
        <v>3</v>
      </c>
      <c r="J162" s="101">
        <v>14</v>
      </c>
      <c r="K162" s="208">
        <v>1.2272727272727253</v>
      </c>
    </row>
    <row r="163" spans="1:11">
      <c r="A163" s="111">
        <v>28</v>
      </c>
      <c r="B163" s="60" t="s">
        <v>9</v>
      </c>
      <c r="C163" s="86" t="s">
        <v>11</v>
      </c>
      <c r="D163" s="213">
        <v>27</v>
      </c>
      <c r="E163" s="118"/>
      <c r="F163" s="11">
        <v>10</v>
      </c>
      <c r="G163" s="11">
        <v>9</v>
      </c>
      <c r="H163" s="101">
        <v>8</v>
      </c>
      <c r="I163" s="118" t="s">
        <v>3</v>
      </c>
      <c r="J163" s="101">
        <v>21</v>
      </c>
      <c r="K163" s="208">
        <v>0.99999999999999845</v>
      </c>
    </row>
    <row r="164" spans="1:11">
      <c r="A164" s="111">
        <v>29</v>
      </c>
      <c r="B164" s="60" t="s">
        <v>181</v>
      </c>
      <c r="C164" s="86" t="s">
        <v>174</v>
      </c>
      <c r="D164" s="213">
        <v>27</v>
      </c>
      <c r="E164" s="118"/>
      <c r="F164" s="11"/>
      <c r="G164" s="11">
        <v>1</v>
      </c>
      <c r="H164" s="101">
        <v>26</v>
      </c>
      <c r="I164" s="118" t="s">
        <v>3</v>
      </c>
      <c r="J164" s="101">
        <v>14</v>
      </c>
      <c r="K164" s="208">
        <v>1.2272727272727253</v>
      </c>
    </row>
    <row r="165" spans="1:11">
      <c r="A165" s="111">
        <v>30</v>
      </c>
      <c r="B165" s="60" t="s">
        <v>142</v>
      </c>
      <c r="C165" s="86" t="s">
        <v>144</v>
      </c>
      <c r="D165" s="213">
        <v>25</v>
      </c>
      <c r="E165" s="118"/>
      <c r="F165" s="11">
        <v>24</v>
      </c>
      <c r="G165" s="11"/>
      <c r="H165" s="101">
        <v>1</v>
      </c>
      <c r="I165" s="118" t="s">
        <v>3</v>
      </c>
      <c r="J165" s="101">
        <v>60</v>
      </c>
      <c r="K165" s="208">
        <v>1.4545454545454524</v>
      </c>
    </row>
    <row r="166" spans="1:11">
      <c r="A166" s="111">
        <v>31</v>
      </c>
      <c r="B166" s="60" t="s">
        <v>336</v>
      </c>
      <c r="C166" s="86" t="s">
        <v>115</v>
      </c>
      <c r="D166" s="213">
        <v>25</v>
      </c>
      <c r="E166" s="118"/>
      <c r="F166" s="11"/>
      <c r="G166" s="11">
        <v>20</v>
      </c>
      <c r="H166" s="101">
        <v>5</v>
      </c>
      <c r="I166" s="118" t="s">
        <v>3</v>
      </c>
      <c r="J166" s="101">
        <v>21</v>
      </c>
      <c r="K166" s="208">
        <v>0.99999999999999845</v>
      </c>
    </row>
    <row r="167" spans="1:11">
      <c r="A167" s="111">
        <v>32</v>
      </c>
      <c r="B167" s="60" t="s">
        <v>261</v>
      </c>
      <c r="C167" s="86" t="s">
        <v>262</v>
      </c>
      <c r="D167" s="213">
        <v>24</v>
      </c>
      <c r="E167" s="118">
        <v>8</v>
      </c>
      <c r="F167" s="11">
        <v>16</v>
      </c>
      <c r="G167" s="11"/>
      <c r="H167" s="101"/>
      <c r="I167" s="118" t="s">
        <v>3</v>
      </c>
      <c r="J167" s="101">
        <v>20</v>
      </c>
      <c r="K167" s="208">
        <v>1.0454545454545441</v>
      </c>
    </row>
    <row r="168" spans="1:11">
      <c r="A168" s="111">
        <v>33</v>
      </c>
      <c r="B168" s="60" t="s">
        <v>70</v>
      </c>
      <c r="C168" s="86" t="s">
        <v>71</v>
      </c>
      <c r="D168" s="213">
        <v>23</v>
      </c>
      <c r="E168" s="118">
        <v>22</v>
      </c>
      <c r="F168" s="11"/>
      <c r="G168" s="11">
        <v>1</v>
      </c>
      <c r="H168" s="101"/>
      <c r="I168" s="118" t="s">
        <v>3</v>
      </c>
      <c r="J168" s="101">
        <v>60</v>
      </c>
      <c r="K168" s="208">
        <v>1.4545454545454524</v>
      </c>
    </row>
    <row r="169" spans="1:11">
      <c r="A169" s="111">
        <v>34</v>
      </c>
      <c r="B169" s="60" t="s">
        <v>34</v>
      </c>
      <c r="C169" s="86" t="s">
        <v>35</v>
      </c>
      <c r="D169" s="213">
        <v>22</v>
      </c>
      <c r="E169" s="118">
        <v>6</v>
      </c>
      <c r="F169" s="11">
        <v>1</v>
      </c>
      <c r="G169" s="11">
        <v>1</v>
      </c>
      <c r="H169" s="101">
        <v>15</v>
      </c>
      <c r="I169" s="118" t="s">
        <v>3</v>
      </c>
      <c r="J169" s="101">
        <v>16</v>
      </c>
      <c r="K169" s="208">
        <v>1.1363636363636349</v>
      </c>
    </row>
    <row r="170" spans="1:11">
      <c r="A170" s="111">
        <v>35</v>
      </c>
      <c r="B170" s="60" t="s">
        <v>323</v>
      </c>
      <c r="C170" s="86" t="s">
        <v>76</v>
      </c>
      <c r="D170" s="213">
        <v>22</v>
      </c>
      <c r="E170" s="118">
        <v>1</v>
      </c>
      <c r="F170" s="11">
        <v>10</v>
      </c>
      <c r="G170" s="11"/>
      <c r="H170" s="101">
        <v>11</v>
      </c>
      <c r="I170" s="118" t="s">
        <v>3</v>
      </c>
      <c r="J170" s="101">
        <v>45</v>
      </c>
      <c r="K170" s="208">
        <v>1.1590909090909074</v>
      </c>
    </row>
    <row r="171" spans="1:11">
      <c r="A171" s="111">
        <v>36</v>
      </c>
      <c r="B171" s="60" t="s">
        <v>228</v>
      </c>
      <c r="C171" s="86" t="s">
        <v>229</v>
      </c>
      <c r="D171" s="213">
        <v>21</v>
      </c>
      <c r="E171" s="118">
        <v>14</v>
      </c>
      <c r="F171" s="11">
        <v>7</v>
      </c>
      <c r="G171" s="11"/>
      <c r="H171" s="101"/>
      <c r="I171" s="118" t="s">
        <v>3</v>
      </c>
      <c r="J171" s="101">
        <v>16</v>
      </c>
      <c r="K171" s="208">
        <v>1.1363636363636349</v>
      </c>
    </row>
    <row r="172" spans="1:11">
      <c r="A172" s="111">
        <v>37</v>
      </c>
      <c r="B172" s="60" t="s">
        <v>100</v>
      </c>
      <c r="C172" s="86" t="s">
        <v>101</v>
      </c>
      <c r="D172" s="213">
        <v>20</v>
      </c>
      <c r="E172" s="118"/>
      <c r="F172" s="11">
        <v>11</v>
      </c>
      <c r="G172" s="11">
        <v>9</v>
      </c>
      <c r="H172" s="101"/>
      <c r="I172" s="118" t="s">
        <v>3</v>
      </c>
      <c r="J172" s="101">
        <v>40</v>
      </c>
      <c r="K172" s="208">
        <v>1.113636363636362</v>
      </c>
    </row>
    <row r="173" spans="1:11">
      <c r="A173" s="111">
        <v>38</v>
      </c>
      <c r="B173" s="60" t="s">
        <v>126</v>
      </c>
      <c r="C173" s="86" t="s">
        <v>127</v>
      </c>
      <c r="D173" s="213">
        <v>20</v>
      </c>
      <c r="E173" s="118">
        <v>6</v>
      </c>
      <c r="F173" s="11">
        <v>8</v>
      </c>
      <c r="G173" s="11">
        <v>6</v>
      </c>
      <c r="H173" s="101"/>
      <c r="I173" s="118" t="s">
        <v>3</v>
      </c>
      <c r="J173" s="101">
        <v>21</v>
      </c>
      <c r="K173" s="208">
        <v>0.99999999999999845</v>
      </c>
    </row>
    <row r="174" spans="1:11">
      <c r="A174" s="111">
        <v>39</v>
      </c>
      <c r="B174" s="60" t="s">
        <v>296</v>
      </c>
      <c r="C174" s="86" t="s">
        <v>297</v>
      </c>
      <c r="D174" s="213">
        <v>18</v>
      </c>
      <c r="E174" s="118"/>
      <c r="F174" s="11">
        <v>18</v>
      </c>
      <c r="G174" s="11"/>
      <c r="H174" s="101"/>
      <c r="I174" s="118" t="s">
        <v>3</v>
      </c>
      <c r="J174" s="101">
        <v>21</v>
      </c>
      <c r="K174" s="208">
        <v>0.99999999999999845</v>
      </c>
    </row>
    <row r="175" spans="1:11">
      <c r="A175" s="111">
        <v>40</v>
      </c>
      <c r="B175" s="60" t="s">
        <v>264</v>
      </c>
      <c r="C175" s="86" t="s">
        <v>265</v>
      </c>
      <c r="D175" s="213">
        <v>17</v>
      </c>
      <c r="E175" s="118"/>
      <c r="F175" s="11"/>
      <c r="G175" s="11">
        <v>7</v>
      </c>
      <c r="H175" s="101">
        <v>10</v>
      </c>
      <c r="I175" s="118" t="s">
        <v>3</v>
      </c>
      <c r="J175" s="101">
        <v>40</v>
      </c>
      <c r="K175" s="208">
        <v>1.113636363636362</v>
      </c>
    </row>
    <row r="176" spans="1:11">
      <c r="A176" s="111">
        <v>41</v>
      </c>
      <c r="B176" s="60" t="s">
        <v>4</v>
      </c>
      <c r="C176" s="86" t="s">
        <v>5</v>
      </c>
      <c r="D176" s="213">
        <v>16</v>
      </c>
      <c r="E176" s="118"/>
      <c r="F176" s="11"/>
      <c r="G176" s="11">
        <v>1</v>
      </c>
      <c r="H176" s="101">
        <v>15</v>
      </c>
      <c r="I176" s="118" t="s">
        <v>3</v>
      </c>
      <c r="J176" s="101">
        <v>35</v>
      </c>
      <c r="K176" s="208">
        <v>1.0681818181818166</v>
      </c>
    </row>
    <row r="177" spans="1:11">
      <c r="A177" s="111">
        <v>42</v>
      </c>
      <c r="B177" s="60" t="s">
        <v>133</v>
      </c>
      <c r="C177" s="86" t="s">
        <v>69</v>
      </c>
      <c r="D177" s="213">
        <v>16</v>
      </c>
      <c r="E177" s="118">
        <v>16</v>
      </c>
      <c r="F177" s="11"/>
      <c r="G177" s="11"/>
      <c r="H177" s="101"/>
      <c r="I177" s="118" t="s">
        <v>3</v>
      </c>
      <c r="J177" s="101">
        <v>40</v>
      </c>
      <c r="K177" s="208">
        <v>1.113636363636362</v>
      </c>
    </row>
    <row r="178" spans="1:11">
      <c r="A178" s="111">
        <v>43</v>
      </c>
      <c r="B178" s="60" t="s">
        <v>1202</v>
      </c>
      <c r="C178" s="86" t="s">
        <v>1203</v>
      </c>
      <c r="D178" s="213">
        <v>16</v>
      </c>
      <c r="E178" s="118"/>
      <c r="F178" s="11"/>
      <c r="G178" s="11"/>
      <c r="H178" s="101">
        <v>16</v>
      </c>
      <c r="I178" s="118" t="s">
        <v>3</v>
      </c>
      <c r="J178" s="101">
        <v>21</v>
      </c>
      <c r="K178" s="208">
        <v>0.99999999999999845</v>
      </c>
    </row>
    <row r="179" spans="1:11">
      <c r="A179" s="111">
        <v>44</v>
      </c>
      <c r="B179" s="60" t="s">
        <v>140</v>
      </c>
      <c r="C179" s="86" t="s">
        <v>141</v>
      </c>
      <c r="D179" s="213">
        <v>15</v>
      </c>
      <c r="E179" s="118"/>
      <c r="F179" s="11">
        <v>15</v>
      </c>
      <c r="G179" s="11"/>
      <c r="H179" s="101"/>
      <c r="I179" s="118" t="s">
        <v>3</v>
      </c>
      <c r="J179" s="101">
        <v>21</v>
      </c>
      <c r="K179" s="208">
        <v>0.99999999999999845</v>
      </c>
    </row>
    <row r="180" spans="1:11">
      <c r="A180" s="111">
        <v>45</v>
      </c>
      <c r="B180" s="60" t="s">
        <v>197</v>
      </c>
      <c r="C180" s="86" t="s">
        <v>198</v>
      </c>
      <c r="D180" s="213">
        <v>15</v>
      </c>
      <c r="E180" s="118"/>
      <c r="F180" s="11"/>
      <c r="G180" s="11">
        <v>15</v>
      </c>
      <c r="H180" s="101"/>
      <c r="I180" s="118" t="s">
        <v>3</v>
      </c>
      <c r="J180" s="101">
        <v>21</v>
      </c>
      <c r="K180" s="208">
        <v>0.99999999999999845</v>
      </c>
    </row>
    <row r="181" spans="1:11">
      <c r="A181" s="111">
        <v>46</v>
      </c>
      <c r="B181" s="60" t="s">
        <v>218</v>
      </c>
      <c r="C181" s="86" t="s">
        <v>171</v>
      </c>
      <c r="D181" s="213">
        <v>15</v>
      </c>
      <c r="E181" s="118">
        <v>15</v>
      </c>
      <c r="F181" s="11"/>
      <c r="G181" s="11"/>
      <c r="H181" s="101"/>
      <c r="I181" s="118" t="s">
        <v>3</v>
      </c>
      <c r="J181" s="101">
        <v>35</v>
      </c>
      <c r="K181" s="208">
        <v>1.0681818181818166</v>
      </c>
    </row>
    <row r="182" spans="1:11">
      <c r="A182" s="111">
        <v>47</v>
      </c>
      <c r="B182" s="60" t="s">
        <v>256</v>
      </c>
      <c r="C182" s="86" t="s">
        <v>1206</v>
      </c>
      <c r="D182" s="213">
        <v>15</v>
      </c>
      <c r="E182" s="118"/>
      <c r="F182" s="11"/>
      <c r="G182" s="11"/>
      <c r="H182" s="101">
        <v>15</v>
      </c>
      <c r="I182" s="118" t="s">
        <v>3</v>
      </c>
      <c r="J182" s="101">
        <v>21</v>
      </c>
      <c r="K182" s="208">
        <v>0.99999999999999845</v>
      </c>
    </row>
    <row r="183" spans="1:11">
      <c r="A183" s="111">
        <v>48</v>
      </c>
      <c r="B183" s="60" t="s">
        <v>142</v>
      </c>
      <c r="C183" s="86" t="s">
        <v>143</v>
      </c>
      <c r="D183" s="213">
        <v>14</v>
      </c>
      <c r="E183" s="118">
        <v>12</v>
      </c>
      <c r="F183" s="11">
        <v>1</v>
      </c>
      <c r="G183" s="11">
        <v>1</v>
      </c>
      <c r="H183" s="101">
        <v>1</v>
      </c>
      <c r="I183" s="118" t="s">
        <v>3</v>
      </c>
      <c r="J183" s="101">
        <v>50</v>
      </c>
      <c r="K183" s="208">
        <v>1.2499999999999982</v>
      </c>
    </row>
    <row r="184" spans="1:11">
      <c r="A184" s="111">
        <v>49</v>
      </c>
      <c r="B184" s="60" t="s">
        <v>34</v>
      </c>
      <c r="C184" s="86" t="s">
        <v>38</v>
      </c>
      <c r="D184" s="213">
        <v>14</v>
      </c>
      <c r="E184" s="118"/>
      <c r="F184" s="11"/>
      <c r="G184" s="11">
        <v>13</v>
      </c>
      <c r="H184" s="101">
        <v>1</v>
      </c>
      <c r="I184" s="118" t="s">
        <v>3</v>
      </c>
      <c r="J184" s="101">
        <v>50</v>
      </c>
      <c r="K184" s="208">
        <v>1.2499999999999982</v>
      </c>
    </row>
    <row r="185" spans="1:11">
      <c r="A185" s="111">
        <v>50</v>
      </c>
      <c r="B185" s="60" t="s">
        <v>167</v>
      </c>
      <c r="C185" s="86" t="s">
        <v>86</v>
      </c>
      <c r="D185" s="213">
        <v>13</v>
      </c>
      <c r="E185" s="118">
        <v>1</v>
      </c>
      <c r="F185" s="11">
        <v>2</v>
      </c>
      <c r="G185" s="11">
        <v>10</v>
      </c>
      <c r="H185" s="101">
        <v>1</v>
      </c>
      <c r="I185" s="118" t="s">
        <v>3</v>
      </c>
      <c r="J185" s="101">
        <v>55</v>
      </c>
      <c r="K185" s="208">
        <v>1.3409090909090891</v>
      </c>
    </row>
    <row r="186" spans="1:11">
      <c r="A186" s="111">
        <v>51</v>
      </c>
      <c r="B186" s="60" t="s">
        <v>228</v>
      </c>
      <c r="C186" s="86" t="s">
        <v>232</v>
      </c>
      <c r="D186" s="213">
        <v>13</v>
      </c>
      <c r="E186" s="118">
        <v>13</v>
      </c>
      <c r="F186" s="11"/>
      <c r="G186" s="11"/>
      <c r="H186" s="101"/>
      <c r="I186" s="118" t="s">
        <v>3</v>
      </c>
      <c r="J186" s="101">
        <v>35</v>
      </c>
      <c r="K186" s="208">
        <v>1.0681818181818166</v>
      </c>
    </row>
    <row r="187" spans="1:11">
      <c r="A187" s="111">
        <v>52</v>
      </c>
      <c r="B187" s="60" t="s">
        <v>1208</v>
      </c>
      <c r="C187" s="86" t="s">
        <v>137</v>
      </c>
      <c r="D187" s="213">
        <v>12</v>
      </c>
      <c r="E187" s="118"/>
      <c r="F187" s="11"/>
      <c r="G187" s="11"/>
      <c r="H187" s="101">
        <v>12</v>
      </c>
      <c r="I187" s="118" t="s">
        <v>3</v>
      </c>
      <c r="J187" s="101">
        <v>14</v>
      </c>
      <c r="K187" s="208">
        <v>1.2272727272727253</v>
      </c>
    </row>
    <row r="188" spans="1:11">
      <c r="A188" s="111">
        <v>53</v>
      </c>
      <c r="B188" s="60" t="s">
        <v>239</v>
      </c>
      <c r="C188" s="86" t="s">
        <v>240</v>
      </c>
      <c r="D188" s="213">
        <v>12</v>
      </c>
      <c r="E188" s="118"/>
      <c r="F188" s="11"/>
      <c r="G188" s="11">
        <v>12</v>
      </c>
      <c r="H188" s="101"/>
      <c r="I188" s="118" t="s">
        <v>3</v>
      </c>
      <c r="J188" s="101">
        <v>16</v>
      </c>
      <c r="K188" s="208">
        <v>1.1363636363636349</v>
      </c>
    </row>
    <row r="189" spans="1:11">
      <c r="A189" s="111">
        <v>54</v>
      </c>
      <c r="B189" s="60" t="s">
        <v>252</v>
      </c>
      <c r="C189" s="86" t="s">
        <v>253</v>
      </c>
      <c r="D189" s="213">
        <v>11</v>
      </c>
      <c r="E189" s="118">
        <v>10</v>
      </c>
      <c r="F189" s="11"/>
      <c r="G189" s="11"/>
      <c r="H189" s="101">
        <v>1</v>
      </c>
      <c r="I189" s="118" t="s">
        <v>3</v>
      </c>
      <c r="J189" s="101">
        <v>18</v>
      </c>
      <c r="K189" s="208">
        <v>1.0909090909090893</v>
      </c>
    </row>
    <row r="190" spans="1:11">
      <c r="A190" s="111">
        <v>55</v>
      </c>
      <c r="B190" s="60" t="s">
        <v>106</v>
      </c>
      <c r="C190" s="86" t="s">
        <v>107</v>
      </c>
      <c r="D190" s="213">
        <v>10</v>
      </c>
      <c r="E190" s="118">
        <v>1</v>
      </c>
      <c r="F190" s="11">
        <v>1</v>
      </c>
      <c r="G190" s="11"/>
      <c r="H190" s="101">
        <v>8</v>
      </c>
      <c r="I190" s="118" t="s">
        <v>3</v>
      </c>
      <c r="J190" s="101">
        <v>40</v>
      </c>
      <c r="K190" s="208">
        <v>1.113636363636362</v>
      </c>
    </row>
    <row r="191" spans="1:11">
      <c r="A191" s="111">
        <v>56</v>
      </c>
      <c r="B191" s="60" t="s">
        <v>1213</v>
      </c>
      <c r="C191" s="86" t="s">
        <v>1214</v>
      </c>
      <c r="D191" s="213">
        <v>9</v>
      </c>
      <c r="E191" s="118"/>
      <c r="F191" s="11"/>
      <c r="G191" s="11"/>
      <c r="H191" s="101">
        <v>9</v>
      </c>
      <c r="I191" s="118" t="s">
        <v>3</v>
      </c>
      <c r="J191" s="101">
        <v>21</v>
      </c>
      <c r="K191" s="208">
        <v>0.99999999999999845</v>
      </c>
    </row>
    <row r="192" spans="1:11">
      <c r="A192" s="111">
        <v>57</v>
      </c>
      <c r="B192" s="60" t="s">
        <v>334</v>
      </c>
      <c r="C192" s="86" t="s">
        <v>29</v>
      </c>
      <c r="D192" s="213">
        <v>9</v>
      </c>
      <c r="E192" s="118"/>
      <c r="F192" s="11">
        <v>1</v>
      </c>
      <c r="G192" s="11"/>
      <c r="H192" s="101">
        <v>8</v>
      </c>
      <c r="I192" s="118" t="s">
        <v>3</v>
      </c>
      <c r="J192" s="101">
        <v>45</v>
      </c>
      <c r="K192" s="208">
        <v>1.1590909090909074</v>
      </c>
    </row>
    <row r="193" spans="1:11">
      <c r="A193" s="111">
        <v>58</v>
      </c>
      <c r="B193" s="60" t="s">
        <v>120</v>
      </c>
      <c r="C193" s="86" t="s">
        <v>121</v>
      </c>
      <c r="D193" s="213">
        <v>8</v>
      </c>
      <c r="E193" s="118">
        <v>6</v>
      </c>
      <c r="F193" s="11">
        <v>1</v>
      </c>
      <c r="G193" s="11"/>
      <c r="H193" s="101">
        <v>1</v>
      </c>
      <c r="I193" s="118" t="s">
        <v>3</v>
      </c>
      <c r="J193" s="101">
        <v>40</v>
      </c>
      <c r="K193" s="208">
        <v>1.113636363636362</v>
      </c>
    </row>
    <row r="194" spans="1:11">
      <c r="A194" s="111">
        <v>59</v>
      </c>
      <c r="B194" s="60" t="s">
        <v>201</v>
      </c>
      <c r="C194" s="86" t="s">
        <v>202</v>
      </c>
      <c r="D194" s="213">
        <v>8</v>
      </c>
      <c r="E194" s="118"/>
      <c r="F194" s="11">
        <v>3</v>
      </c>
      <c r="G194" s="11">
        <v>4</v>
      </c>
      <c r="H194" s="101">
        <v>1</v>
      </c>
      <c r="I194" s="118" t="s">
        <v>3</v>
      </c>
      <c r="J194" s="101">
        <v>14</v>
      </c>
      <c r="K194" s="208">
        <v>1.2272727272727253</v>
      </c>
    </row>
    <row r="195" spans="1:11">
      <c r="A195" s="111">
        <v>60</v>
      </c>
      <c r="B195" s="60" t="s">
        <v>263</v>
      </c>
      <c r="C195" s="86" t="s">
        <v>91</v>
      </c>
      <c r="D195" s="213">
        <v>7</v>
      </c>
      <c r="E195" s="118"/>
      <c r="F195" s="11">
        <v>1</v>
      </c>
      <c r="G195" s="11">
        <v>5</v>
      </c>
      <c r="H195" s="101">
        <v>1</v>
      </c>
      <c r="I195" s="118" t="s">
        <v>3</v>
      </c>
      <c r="J195" s="101">
        <v>21</v>
      </c>
      <c r="K195" s="208">
        <v>0.99999999999999845</v>
      </c>
    </row>
    <row r="196" spans="1:11">
      <c r="A196" s="111">
        <v>61</v>
      </c>
      <c r="B196" s="60" t="s">
        <v>112</v>
      </c>
      <c r="C196" s="86" t="s">
        <v>7</v>
      </c>
      <c r="D196" s="213">
        <v>6</v>
      </c>
      <c r="E196" s="118">
        <v>1</v>
      </c>
      <c r="F196" s="11">
        <v>4</v>
      </c>
      <c r="G196" s="11">
        <v>1</v>
      </c>
      <c r="H196" s="101">
        <v>1</v>
      </c>
      <c r="I196" s="118" t="s">
        <v>3</v>
      </c>
      <c r="J196" s="101">
        <v>40</v>
      </c>
      <c r="K196" s="208">
        <v>1.113636363636362</v>
      </c>
    </row>
    <row r="197" spans="1:11">
      <c r="A197" s="111">
        <v>62</v>
      </c>
      <c r="B197" s="60" t="s">
        <v>251</v>
      </c>
      <c r="C197" s="86" t="s">
        <v>22</v>
      </c>
      <c r="D197" s="213">
        <v>6</v>
      </c>
      <c r="E197" s="118"/>
      <c r="F197" s="11"/>
      <c r="G197" s="11">
        <v>3</v>
      </c>
      <c r="H197" s="101">
        <v>3</v>
      </c>
      <c r="I197" s="118" t="s">
        <v>3</v>
      </c>
      <c r="J197" s="101">
        <v>12</v>
      </c>
      <c r="K197" s="208">
        <v>1.3181818181818181</v>
      </c>
    </row>
    <row r="198" spans="1:11">
      <c r="A198" s="111">
        <v>63</v>
      </c>
      <c r="B198" s="60" t="s">
        <v>346</v>
      </c>
      <c r="C198" s="86" t="s">
        <v>349</v>
      </c>
      <c r="D198" s="213">
        <v>5</v>
      </c>
      <c r="E198" s="118">
        <v>3</v>
      </c>
      <c r="F198" s="11">
        <v>1</v>
      </c>
      <c r="G198" s="11">
        <v>1</v>
      </c>
      <c r="H198" s="101">
        <v>1</v>
      </c>
      <c r="I198" s="118" t="s">
        <v>3</v>
      </c>
      <c r="J198" s="101">
        <v>40</v>
      </c>
      <c r="K198" s="208">
        <v>1.113636363636362</v>
      </c>
    </row>
    <row r="199" spans="1:11">
      <c r="A199" s="111">
        <v>64</v>
      </c>
      <c r="B199" s="60" t="s">
        <v>255</v>
      </c>
      <c r="C199" s="86" t="s">
        <v>180</v>
      </c>
      <c r="D199" s="213">
        <v>5</v>
      </c>
      <c r="E199" s="118">
        <v>3</v>
      </c>
      <c r="F199" s="11">
        <v>1</v>
      </c>
      <c r="G199" s="11">
        <v>1</v>
      </c>
      <c r="H199" s="101"/>
      <c r="I199" s="118" t="s">
        <v>3</v>
      </c>
      <c r="J199" s="101">
        <v>50</v>
      </c>
      <c r="K199" s="208">
        <v>1.2499999999999982</v>
      </c>
    </row>
    <row r="200" spans="1:11">
      <c r="A200" s="111">
        <v>65</v>
      </c>
      <c r="B200" s="60" t="s">
        <v>15</v>
      </c>
      <c r="C200" s="86" t="s">
        <v>16</v>
      </c>
      <c r="D200" s="213">
        <v>4</v>
      </c>
      <c r="E200" s="118">
        <v>1</v>
      </c>
      <c r="F200" s="11">
        <v>1</v>
      </c>
      <c r="G200" s="11"/>
      <c r="H200" s="101">
        <v>2</v>
      </c>
      <c r="I200" s="118" t="s">
        <v>3</v>
      </c>
      <c r="J200" s="101">
        <v>21</v>
      </c>
      <c r="K200" s="208">
        <v>0.99999999999999845</v>
      </c>
    </row>
    <row r="201" spans="1:11">
      <c r="A201" s="111">
        <v>66</v>
      </c>
      <c r="B201" s="60" t="s">
        <v>131</v>
      </c>
      <c r="C201" s="86" t="s">
        <v>46</v>
      </c>
      <c r="D201" s="213">
        <v>4</v>
      </c>
      <c r="E201" s="118"/>
      <c r="F201" s="11">
        <v>1</v>
      </c>
      <c r="G201" s="11">
        <v>2</v>
      </c>
      <c r="H201" s="101">
        <v>1</v>
      </c>
      <c r="I201" s="118" t="s">
        <v>3</v>
      </c>
      <c r="J201" s="101">
        <v>18</v>
      </c>
      <c r="K201" s="208">
        <v>1.0909090909090893</v>
      </c>
    </row>
    <row r="202" spans="1:11">
      <c r="A202" s="111">
        <v>67</v>
      </c>
      <c r="B202" s="60" t="s">
        <v>52</v>
      </c>
      <c r="C202" s="86" t="s">
        <v>53</v>
      </c>
      <c r="D202" s="213">
        <v>3</v>
      </c>
      <c r="E202" s="118">
        <v>1</v>
      </c>
      <c r="F202" s="11">
        <v>1</v>
      </c>
      <c r="G202" s="11">
        <v>1</v>
      </c>
      <c r="H202" s="101">
        <v>1</v>
      </c>
      <c r="I202" s="118" t="s">
        <v>3</v>
      </c>
      <c r="J202" s="101">
        <v>12</v>
      </c>
      <c r="K202" s="208">
        <v>1.3181818181818181</v>
      </c>
    </row>
    <row r="203" spans="1:11">
      <c r="A203" s="111">
        <v>68</v>
      </c>
      <c r="B203" s="60" t="s">
        <v>58</v>
      </c>
      <c r="C203" s="86" t="s">
        <v>59</v>
      </c>
      <c r="D203" s="213">
        <v>3</v>
      </c>
      <c r="E203" s="118">
        <v>1</v>
      </c>
      <c r="F203" s="11">
        <v>1</v>
      </c>
      <c r="G203" s="11">
        <v>1</v>
      </c>
      <c r="H203" s="101">
        <v>1</v>
      </c>
      <c r="I203" s="118" t="s">
        <v>3</v>
      </c>
      <c r="J203" s="101">
        <v>12</v>
      </c>
      <c r="K203" s="208">
        <v>1.3181818181818181</v>
      </c>
    </row>
    <row r="204" spans="1:11">
      <c r="A204" s="111">
        <v>69</v>
      </c>
      <c r="B204" s="60" t="s">
        <v>108</v>
      </c>
      <c r="C204" s="86" t="s">
        <v>109</v>
      </c>
      <c r="D204" s="213">
        <v>3</v>
      </c>
      <c r="E204" s="118">
        <v>1</v>
      </c>
      <c r="F204" s="11">
        <v>1</v>
      </c>
      <c r="G204" s="11">
        <v>1</v>
      </c>
      <c r="H204" s="101">
        <v>1</v>
      </c>
      <c r="I204" s="118" t="s">
        <v>3</v>
      </c>
      <c r="J204" s="101">
        <v>21</v>
      </c>
      <c r="K204" s="208">
        <v>0.99999999999999845</v>
      </c>
    </row>
    <row r="205" spans="1:11">
      <c r="A205" s="111">
        <v>70</v>
      </c>
      <c r="B205" s="60" t="s">
        <v>108</v>
      </c>
      <c r="C205" s="86" t="s">
        <v>84</v>
      </c>
      <c r="D205" s="213">
        <v>3</v>
      </c>
      <c r="E205" s="118">
        <v>1</v>
      </c>
      <c r="F205" s="11">
        <v>1</v>
      </c>
      <c r="G205" s="11">
        <v>1</v>
      </c>
      <c r="H205" s="101">
        <v>1</v>
      </c>
      <c r="I205" s="118" t="s">
        <v>3</v>
      </c>
      <c r="J205" s="101">
        <v>14</v>
      </c>
      <c r="K205" s="208">
        <v>1.2272727272727253</v>
      </c>
    </row>
    <row r="206" spans="1:11">
      <c r="A206" s="111">
        <v>71</v>
      </c>
      <c r="B206" s="60" t="s">
        <v>114</v>
      </c>
      <c r="C206" s="86" t="s">
        <v>116</v>
      </c>
      <c r="D206" s="213">
        <v>3</v>
      </c>
      <c r="E206" s="118">
        <v>1</v>
      </c>
      <c r="F206" s="11">
        <v>1</v>
      </c>
      <c r="G206" s="11">
        <v>1</v>
      </c>
      <c r="H206" s="101">
        <v>1</v>
      </c>
      <c r="I206" s="118" t="s">
        <v>3</v>
      </c>
      <c r="J206" s="101">
        <v>21</v>
      </c>
      <c r="K206" s="208">
        <v>0.99999999999999845</v>
      </c>
    </row>
    <row r="207" spans="1:11">
      <c r="A207" s="111">
        <v>72</v>
      </c>
      <c r="B207" s="60" t="s">
        <v>114</v>
      </c>
      <c r="C207" s="86" t="s">
        <v>13</v>
      </c>
      <c r="D207" s="213">
        <v>3</v>
      </c>
      <c r="E207" s="118">
        <v>1</v>
      </c>
      <c r="F207" s="11">
        <v>1</v>
      </c>
      <c r="G207" s="11">
        <v>1</v>
      </c>
      <c r="H207" s="101">
        <v>1</v>
      </c>
      <c r="I207" s="118" t="s">
        <v>3</v>
      </c>
      <c r="J207" s="101">
        <v>50</v>
      </c>
      <c r="K207" s="208">
        <v>1.2499999999999982</v>
      </c>
    </row>
    <row r="208" spans="1:11">
      <c r="A208" s="111">
        <v>73</v>
      </c>
      <c r="B208" s="60" t="s">
        <v>154</v>
      </c>
      <c r="C208" s="86" t="s">
        <v>155</v>
      </c>
      <c r="D208" s="213">
        <v>3</v>
      </c>
      <c r="E208" s="118">
        <v>1</v>
      </c>
      <c r="F208" s="11">
        <v>1</v>
      </c>
      <c r="G208" s="11">
        <v>1</v>
      </c>
      <c r="H208" s="101">
        <v>1</v>
      </c>
      <c r="I208" s="118" t="s">
        <v>3</v>
      </c>
      <c r="J208" s="101">
        <v>45</v>
      </c>
      <c r="K208" s="208">
        <v>1.1590909090909074</v>
      </c>
    </row>
    <row r="209" spans="1:11">
      <c r="A209" s="111">
        <v>74</v>
      </c>
      <c r="B209" s="60" t="s">
        <v>197</v>
      </c>
      <c r="C209" s="86" t="s">
        <v>180</v>
      </c>
      <c r="D209" s="213">
        <v>3</v>
      </c>
      <c r="E209" s="118">
        <v>1</v>
      </c>
      <c r="F209" s="11">
        <v>1</v>
      </c>
      <c r="G209" s="11">
        <v>1</v>
      </c>
      <c r="H209" s="101">
        <v>1</v>
      </c>
      <c r="I209" s="118" t="s">
        <v>3</v>
      </c>
      <c r="J209" s="101">
        <v>12</v>
      </c>
      <c r="K209" s="208">
        <v>1.3181818181818181</v>
      </c>
    </row>
    <row r="210" spans="1:11">
      <c r="A210" s="111">
        <v>75</v>
      </c>
      <c r="B210" s="60" t="s">
        <v>228</v>
      </c>
      <c r="C210" s="86" t="s">
        <v>230</v>
      </c>
      <c r="D210" s="213">
        <v>3</v>
      </c>
      <c r="E210" s="118">
        <v>1</v>
      </c>
      <c r="F210" s="11">
        <v>1</v>
      </c>
      <c r="G210" s="11">
        <v>1</v>
      </c>
      <c r="H210" s="101">
        <v>1</v>
      </c>
      <c r="I210" s="118" t="s">
        <v>3</v>
      </c>
      <c r="J210" s="101">
        <v>55</v>
      </c>
      <c r="K210" s="208">
        <v>1.3409090909090891</v>
      </c>
    </row>
    <row r="211" spans="1:11">
      <c r="A211" s="111">
        <v>76</v>
      </c>
      <c r="B211" s="60" t="s">
        <v>255</v>
      </c>
      <c r="C211" s="86" t="s">
        <v>247</v>
      </c>
      <c r="D211" s="213">
        <v>3</v>
      </c>
      <c r="E211" s="118">
        <v>1</v>
      </c>
      <c r="F211" s="11">
        <v>1</v>
      </c>
      <c r="G211" s="11">
        <v>1</v>
      </c>
      <c r="H211" s="101">
        <v>1</v>
      </c>
      <c r="I211" s="118" t="s">
        <v>3</v>
      </c>
      <c r="J211" s="101">
        <v>40</v>
      </c>
      <c r="K211" s="208">
        <v>1.113636363636362</v>
      </c>
    </row>
    <row r="212" spans="1:11">
      <c r="A212" s="111">
        <v>77</v>
      </c>
      <c r="B212" s="60" t="s">
        <v>256</v>
      </c>
      <c r="C212" s="86" t="s">
        <v>257</v>
      </c>
      <c r="D212" s="213">
        <v>3</v>
      </c>
      <c r="E212" s="118">
        <v>1</v>
      </c>
      <c r="F212" s="11">
        <v>1</v>
      </c>
      <c r="G212" s="11">
        <v>1</v>
      </c>
      <c r="H212" s="101">
        <v>1</v>
      </c>
      <c r="I212" s="118" t="s">
        <v>3</v>
      </c>
      <c r="J212" s="101">
        <v>50</v>
      </c>
      <c r="K212" s="208">
        <v>1.2499999999999982</v>
      </c>
    </row>
    <row r="213" spans="1:11">
      <c r="A213" s="111">
        <v>78</v>
      </c>
      <c r="B213" s="60" t="s">
        <v>334</v>
      </c>
      <c r="C213" s="86" t="s">
        <v>335</v>
      </c>
      <c r="D213" s="213">
        <v>3</v>
      </c>
      <c r="E213" s="118">
        <v>1</v>
      </c>
      <c r="F213" s="11">
        <v>1</v>
      </c>
      <c r="G213" s="11">
        <v>1</v>
      </c>
      <c r="H213" s="101">
        <v>1</v>
      </c>
      <c r="I213" s="118" t="s">
        <v>3</v>
      </c>
      <c r="J213" s="101">
        <v>60</v>
      </c>
      <c r="K213" s="208">
        <v>1.4545454545454524</v>
      </c>
    </row>
    <row r="214" spans="1:11">
      <c r="A214" s="111">
        <v>79</v>
      </c>
      <c r="B214" s="60" t="s">
        <v>343</v>
      </c>
      <c r="C214" s="86" t="s">
        <v>344</v>
      </c>
      <c r="D214" s="213">
        <v>3</v>
      </c>
      <c r="E214" s="118">
        <v>1</v>
      </c>
      <c r="F214" s="11">
        <v>1</v>
      </c>
      <c r="G214" s="11">
        <v>1</v>
      </c>
      <c r="H214" s="101">
        <v>1</v>
      </c>
      <c r="I214" s="118" t="s">
        <v>3</v>
      </c>
      <c r="J214" s="101">
        <v>40</v>
      </c>
      <c r="K214" s="208">
        <v>1.113636363636362</v>
      </c>
    </row>
    <row r="215" spans="1:11">
      <c r="A215" s="111">
        <v>80</v>
      </c>
      <c r="B215" s="60" t="s">
        <v>34</v>
      </c>
      <c r="C215" s="86" t="s">
        <v>36</v>
      </c>
      <c r="D215" s="213">
        <v>3</v>
      </c>
      <c r="E215" s="118">
        <v>1</v>
      </c>
      <c r="F215" s="11">
        <v>1</v>
      </c>
      <c r="G215" s="11">
        <v>1</v>
      </c>
      <c r="H215" s="101"/>
      <c r="I215" s="118" t="s">
        <v>3</v>
      </c>
      <c r="J215" s="101">
        <v>50</v>
      </c>
      <c r="K215" s="208">
        <v>1.2499999999999982</v>
      </c>
    </row>
    <row r="216" spans="1:11">
      <c r="A216" s="111">
        <v>81</v>
      </c>
      <c r="B216" s="60" t="s">
        <v>72</v>
      </c>
      <c r="C216" s="86" t="s">
        <v>73</v>
      </c>
      <c r="D216" s="213">
        <v>3</v>
      </c>
      <c r="E216" s="118">
        <v>1</v>
      </c>
      <c r="F216" s="11"/>
      <c r="G216" s="11">
        <v>1</v>
      </c>
      <c r="H216" s="101">
        <v>1</v>
      </c>
      <c r="I216" s="118" t="s">
        <v>3</v>
      </c>
      <c r="J216" s="101">
        <v>55</v>
      </c>
      <c r="K216" s="208">
        <v>1.3409090909090891</v>
      </c>
    </row>
    <row r="217" spans="1:11">
      <c r="A217" s="111">
        <v>82</v>
      </c>
      <c r="B217" s="60" t="s">
        <v>82</v>
      </c>
      <c r="C217" s="86" t="s">
        <v>83</v>
      </c>
      <c r="D217" s="213">
        <v>3</v>
      </c>
      <c r="E217" s="118"/>
      <c r="F217" s="11">
        <v>1</v>
      </c>
      <c r="G217" s="11">
        <v>1</v>
      </c>
      <c r="H217" s="101">
        <v>1</v>
      </c>
      <c r="I217" s="118" t="s">
        <v>3</v>
      </c>
      <c r="J217" s="101"/>
      <c r="K217" s="208">
        <v>1</v>
      </c>
    </row>
    <row r="218" spans="1:11">
      <c r="A218" s="111">
        <v>83</v>
      </c>
      <c r="B218" s="60" t="s">
        <v>82</v>
      </c>
      <c r="C218" s="86" t="s">
        <v>84</v>
      </c>
      <c r="D218" s="213">
        <v>3</v>
      </c>
      <c r="E218" s="118"/>
      <c r="F218" s="11">
        <v>1</v>
      </c>
      <c r="G218" s="11">
        <v>1</v>
      </c>
      <c r="H218" s="101">
        <v>1</v>
      </c>
      <c r="I218" s="118" t="s">
        <v>3</v>
      </c>
      <c r="J218" s="101">
        <v>12</v>
      </c>
      <c r="K218" s="208">
        <v>1.3181818181818181</v>
      </c>
    </row>
    <row r="219" spans="1:11">
      <c r="A219" s="111">
        <v>84</v>
      </c>
      <c r="B219" s="60" t="s">
        <v>112</v>
      </c>
      <c r="C219" s="86" t="s">
        <v>103</v>
      </c>
      <c r="D219" s="213">
        <v>3</v>
      </c>
      <c r="E219" s="118">
        <v>1</v>
      </c>
      <c r="F219" s="11"/>
      <c r="G219" s="11">
        <v>1</v>
      </c>
      <c r="H219" s="101">
        <v>1</v>
      </c>
      <c r="I219" s="118" t="s">
        <v>3</v>
      </c>
      <c r="J219" s="101">
        <v>35</v>
      </c>
      <c r="K219" s="208">
        <v>1.0681818181818166</v>
      </c>
    </row>
    <row r="220" spans="1:11">
      <c r="A220" s="111">
        <v>85</v>
      </c>
      <c r="B220" s="60" t="s">
        <v>122</v>
      </c>
      <c r="C220" s="86" t="s">
        <v>123</v>
      </c>
      <c r="D220" s="213">
        <v>3</v>
      </c>
      <c r="E220" s="118">
        <v>1</v>
      </c>
      <c r="F220" s="11"/>
      <c r="G220" s="11">
        <v>1</v>
      </c>
      <c r="H220" s="101">
        <v>1</v>
      </c>
      <c r="I220" s="118" t="s">
        <v>3</v>
      </c>
      <c r="J220" s="101">
        <v>12</v>
      </c>
      <c r="K220" s="208">
        <v>1.3181818181818181</v>
      </c>
    </row>
    <row r="221" spans="1:11">
      <c r="A221" s="111">
        <v>86</v>
      </c>
      <c r="B221" s="60" t="s">
        <v>126</v>
      </c>
      <c r="C221" s="86" t="s">
        <v>128</v>
      </c>
      <c r="D221" s="213">
        <v>3</v>
      </c>
      <c r="E221" s="118"/>
      <c r="F221" s="11">
        <v>1</v>
      </c>
      <c r="G221" s="11">
        <v>1</v>
      </c>
      <c r="H221" s="101">
        <v>1</v>
      </c>
      <c r="I221" s="118" t="s">
        <v>3</v>
      </c>
      <c r="J221" s="101">
        <v>10</v>
      </c>
      <c r="K221" s="208">
        <v>1.4772727272727273</v>
      </c>
    </row>
    <row r="222" spans="1:11">
      <c r="A222" s="111">
        <v>87</v>
      </c>
      <c r="B222" s="60" t="s">
        <v>134</v>
      </c>
      <c r="C222" s="86" t="s">
        <v>135</v>
      </c>
      <c r="D222" s="213">
        <v>3</v>
      </c>
      <c r="E222" s="118"/>
      <c r="F222" s="11">
        <v>1</v>
      </c>
      <c r="G222" s="11">
        <v>1</v>
      </c>
      <c r="H222" s="101">
        <v>1</v>
      </c>
      <c r="I222" s="118" t="s">
        <v>3</v>
      </c>
      <c r="J222" s="101">
        <v>21</v>
      </c>
      <c r="K222" s="208">
        <v>0.99999999999999845</v>
      </c>
    </row>
    <row r="223" spans="1:11">
      <c r="A223" s="111">
        <v>88</v>
      </c>
      <c r="B223" s="60" t="s">
        <v>142</v>
      </c>
      <c r="C223" s="86" t="s">
        <v>123</v>
      </c>
      <c r="D223" s="213">
        <v>3</v>
      </c>
      <c r="E223" s="118">
        <v>1</v>
      </c>
      <c r="F223" s="11"/>
      <c r="G223" s="11">
        <v>1</v>
      </c>
      <c r="H223" s="101">
        <v>1</v>
      </c>
      <c r="I223" s="118" t="s">
        <v>3</v>
      </c>
      <c r="J223" s="101">
        <v>40</v>
      </c>
      <c r="K223" s="208">
        <v>1.113636363636362</v>
      </c>
    </row>
    <row r="224" spans="1:11">
      <c r="A224" s="111">
        <v>89</v>
      </c>
      <c r="B224" s="60" t="s">
        <v>152</v>
      </c>
      <c r="C224" s="86" t="s">
        <v>153</v>
      </c>
      <c r="D224" s="213">
        <v>3</v>
      </c>
      <c r="E224" s="118">
        <v>1</v>
      </c>
      <c r="F224" s="11">
        <v>1</v>
      </c>
      <c r="G224" s="11"/>
      <c r="H224" s="101">
        <v>1</v>
      </c>
      <c r="I224" s="118" t="s">
        <v>3</v>
      </c>
      <c r="J224" s="101">
        <v>21</v>
      </c>
      <c r="K224" s="208">
        <v>0.99999999999999845</v>
      </c>
    </row>
    <row r="225" spans="1:11">
      <c r="A225" s="111">
        <v>90</v>
      </c>
      <c r="B225" s="60" t="s">
        <v>159</v>
      </c>
      <c r="C225" s="86" t="s">
        <v>143</v>
      </c>
      <c r="D225" s="213">
        <v>3</v>
      </c>
      <c r="E225" s="118"/>
      <c r="F225" s="11">
        <v>1</v>
      </c>
      <c r="G225" s="11">
        <v>1</v>
      </c>
      <c r="H225" s="101">
        <v>1</v>
      </c>
      <c r="I225" s="118" t="s">
        <v>3</v>
      </c>
      <c r="J225" s="101">
        <v>8</v>
      </c>
      <c r="K225" s="208">
        <v>1.6363636363636365</v>
      </c>
    </row>
    <row r="226" spans="1:11">
      <c r="A226" s="111">
        <v>91</v>
      </c>
      <c r="B226" s="60" t="s">
        <v>164</v>
      </c>
      <c r="C226" s="86" t="s">
        <v>165</v>
      </c>
      <c r="D226" s="213">
        <v>3</v>
      </c>
      <c r="E226" s="118">
        <v>1</v>
      </c>
      <c r="F226" s="11">
        <v>1</v>
      </c>
      <c r="G226" s="11"/>
      <c r="H226" s="101">
        <v>1</v>
      </c>
      <c r="I226" s="118" t="s">
        <v>3</v>
      </c>
      <c r="J226" s="101">
        <v>65</v>
      </c>
      <c r="K226" s="208">
        <v>1.5681818181818161</v>
      </c>
    </row>
    <row r="227" spans="1:11">
      <c r="A227" s="111">
        <v>92</v>
      </c>
      <c r="B227" s="60" t="s">
        <v>184</v>
      </c>
      <c r="C227" s="86" t="s">
        <v>185</v>
      </c>
      <c r="D227" s="213">
        <v>3</v>
      </c>
      <c r="E227" s="118">
        <v>1</v>
      </c>
      <c r="F227" s="11">
        <v>1</v>
      </c>
      <c r="G227" s="11"/>
      <c r="H227" s="101">
        <v>1</v>
      </c>
      <c r="I227" s="118" t="s">
        <v>3</v>
      </c>
      <c r="J227" s="101">
        <v>16</v>
      </c>
      <c r="K227" s="208">
        <v>1.1363636363636349</v>
      </c>
    </row>
    <row r="228" spans="1:11">
      <c r="A228" s="111">
        <v>93</v>
      </c>
      <c r="B228" s="60" t="s">
        <v>189</v>
      </c>
      <c r="C228" s="86" t="s">
        <v>107</v>
      </c>
      <c r="D228" s="213">
        <v>3</v>
      </c>
      <c r="E228" s="118">
        <v>1</v>
      </c>
      <c r="F228" s="11">
        <v>1</v>
      </c>
      <c r="G228" s="11"/>
      <c r="H228" s="101">
        <v>1</v>
      </c>
      <c r="I228" s="118" t="s">
        <v>3</v>
      </c>
      <c r="J228" s="101">
        <v>12</v>
      </c>
      <c r="K228" s="208">
        <v>1.3181818181818181</v>
      </c>
    </row>
    <row r="229" spans="1:11">
      <c r="A229" s="111">
        <v>94</v>
      </c>
      <c r="B229" s="60" t="s">
        <v>248</v>
      </c>
      <c r="C229" s="86" t="s">
        <v>249</v>
      </c>
      <c r="D229" s="213">
        <v>3</v>
      </c>
      <c r="E229" s="118"/>
      <c r="F229" s="11">
        <v>1</v>
      </c>
      <c r="G229" s="11">
        <v>1</v>
      </c>
      <c r="H229" s="101">
        <v>1</v>
      </c>
      <c r="I229" s="118" t="s">
        <v>3</v>
      </c>
      <c r="J229" s="101">
        <v>10</v>
      </c>
      <c r="K229" s="208">
        <v>1.4772727272727273</v>
      </c>
    </row>
    <row r="230" spans="1:11">
      <c r="A230" s="111">
        <v>95</v>
      </c>
      <c r="B230" s="60" t="s">
        <v>250</v>
      </c>
      <c r="C230" s="86" t="s">
        <v>123</v>
      </c>
      <c r="D230" s="213">
        <v>3</v>
      </c>
      <c r="E230" s="118">
        <v>1</v>
      </c>
      <c r="F230" s="11"/>
      <c r="G230" s="11">
        <v>1</v>
      </c>
      <c r="H230" s="101">
        <v>1</v>
      </c>
      <c r="I230" s="118" t="s">
        <v>3</v>
      </c>
      <c r="J230" s="101">
        <v>12</v>
      </c>
      <c r="K230" s="208">
        <v>1.3181818181818181</v>
      </c>
    </row>
    <row r="231" spans="1:11">
      <c r="A231" s="111">
        <v>96</v>
      </c>
      <c r="B231" s="60" t="s">
        <v>251</v>
      </c>
      <c r="C231" s="86" t="s">
        <v>76</v>
      </c>
      <c r="D231" s="213">
        <v>3</v>
      </c>
      <c r="E231" s="118"/>
      <c r="F231" s="11">
        <v>1</v>
      </c>
      <c r="G231" s="11">
        <v>1</v>
      </c>
      <c r="H231" s="101">
        <v>1</v>
      </c>
      <c r="I231" s="118" t="s">
        <v>3</v>
      </c>
      <c r="J231" s="101">
        <v>45</v>
      </c>
      <c r="K231" s="208">
        <v>1.1590909090909074</v>
      </c>
    </row>
    <row r="232" spans="1:11">
      <c r="A232" s="111">
        <v>97</v>
      </c>
      <c r="B232" s="60" t="s">
        <v>260</v>
      </c>
      <c r="C232" s="86" t="s">
        <v>109</v>
      </c>
      <c r="D232" s="213">
        <v>3</v>
      </c>
      <c r="E232" s="118">
        <v>1</v>
      </c>
      <c r="F232" s="11">
        <v>1</v>
      </c>
      <c r="G232" s="11">
        <v>1</v>
      </c>
      <c r="H232" s="101"/>
      <c r="I232" s="118" t="s">
        <v>3</v>
      </c>
      <c r="J232" s="101">
        <v>70</v>
      </c>
      <c r="K232" s="208">
        <v>1.6590909090909067</v>
      </c>
    </row>
    <row r="233" spans="1:11">
      <c r="A233" s="111">
        <v>98</v>
      </c>
      <c r="B233" s="60" t="s">
        <v>263</v>
      </c>
      <c r="C233" s="86" t="s">
        <v>148</v>
      </c>
      <c r="D233" s="213">
        <v>3</v>
      </c>
      <c r="E233" s="118"/>
      <c r="F233" s="11">
        <v>1</v>
      </c>
      <c r="G233" s="11">
        <v>1</v>
      </c>
      <c r="H233" s="101">
        <v>1</v>
      </c>
      <c r="I233" s="118" t="s">
        <v>3</v>
      </c>
      <c r="J233" s="101">
        <v>45</v>
      </c>
      <c r="K233" s="208">
        <v>1.1590909090909074</v>
      </c>
    </row>
    <row r="234" spans="1:11">
      <c r="A234" s="111">
        <v>99</v>
      </c>
      <c r="B234" s="60" t="s">
        <v>299</v>
      </c>
      <c r="C234" s="86" t="s">
        <v>99</v>
      </c>
      <c r="D234" s="213">
        <v>3</v>
      </c>
      <c r="E234" s="118">
        <v>1</v>
      </c>
      <c r="F234" s="11">
        <v>1</v>
      </c>
      <c r="G234" s="11"/>
      <c r="H234" s="101">
        <v>1</v>
      </c>
      <c r="I234" s="118" t="s">
        <v>3</v>
      </c>
      <c r="J234" s="101">
        <v>40</v>
      </c>
      <c r="K234" s="208">
        <v>1.113636363636362</v>
      </c>
    </row>
    <row r="235" spans="1:11">
      <c r="A235" s="111">
        <v>100</v>
      </c>
      <c r="B235" s="60" t="s">
        <v>299</v>
      </c>
      <c r="C235" s="86" t="s">
        <v>300</v>
      </c>
      <c r="D235" s="213">
        <v>3</v>
      </c>
      <c r="E235" s="118"/>
      <c r="F235" s="11">
        <v>1</v>
      </c>
      <c r="G235" s="11">
        <v>1</v>
      </c>
      <c r="H235" s="101">
        <v>1</v>
      </c>
      <c r="I235" s="118" t="s">
        <v>3</v>
      </c>
      <c r="J235" s="101"/>
      <c r="K235" s="208">
        <v>1</v>
      </c>
    </row>
    <row r="236" spans="1:11">
      <c r="A236" s="111">
        <v>101</v>
      </c>
      <c r="B236" s="60" t="s">
        <v>326</v>
      </c>
      <c r="C236" s="86" t="s">
        <v>327</v>
      </c>
      <c r="D236" s="213">
        <v>3</v>
      </c>
      <c r="E236" s="118">
        <v>1</v>
      </c>
      <c r="F236" s="11">
        <v>1</v>
      </c>
      <c r="G236" s="11"/>
      <c r="H236" s="101">
        <v>1</v>
      </c>
      <c r="I236" s="118" t="s">
        <v>3</v>
      </c>
      <c r="J236" s="101">
        <v>40</v>
      </c>
      <c r="K236" s="208">
        <v>1.113636363636362</v>
      </c>
    </row>
    <row r="237" spans="1:11">
      <c r="A237" s="111">
        <v>102</v>
      </c>
      <c r="B237" s="60" t="s">
        <v>331</v>
      </c>
      <c r="C237" s="86" t="s">
        <v>332</v>
      </c>
      <c r="D237" s="213">
        <v>3</v>
      </c>
      <c r="E237" s="118">
        <v>1</v>
      </c>
      <c r="F237" s="11">
        <v>1</v>
      </c>
      <c r="G237" s="11"/>
      <c r="H237" s="101">
        <v>1</v>
      </c>
      <c r="I237" s="118" t="s">
        <v>3</v>
      </c>
      <c r="J237" s="101">
        <v>21</v>
      </c>
      <c r="K237" s="208">
        <v>0.99999999999999845</v>
      </c>
    </row>
    <row r="238" spans="1:11">
      <c r="A238" s="111">
        <v>103</v>
      </c>
      <c r="B238" s="60" t="s">
        <v>331</v>
      </c>
      <c r="C238" s="86" t="s">
        <v>333</v>
      </c>
      <c r="D238" s="213">
        <v>3</v>
      </c>
      <c r="E238" s="118"/>
      <c r="F238" s="11">
        <v>1</v>
      </c>
      <c r="G238" s="11">
        <v>1</v>
      </c>
      <c r="H238" s="101">
        <v>1</v>
      </c>
      <c r="I238" s="118" t="s">
        <v>3</v>
      </c>
      <c r="J238" s="101">
        <v>35</v>
      </c>
      <c r="K238" s="208">
        <v>1.0681818181818166</v>
      </c>
    </row>
    <row r="239" spans="1:11">
      <c r="A239" s="111">
        <v>104</v>
      </c>
      <c r="B239" s="60" t="s">
        <v>346</v>
      </c>
      <c r="C239" s="86" t="s">
        <v>347</v>
      </c>
      <c r="D239" s="213">
        <v>3</v>
      </c>
      <c r="E239" s="118"/>
      <c r="F239" s="11">
        <v>1</v>
      </c>
      <c r="G239" s="11">
        <v>1</v>
      </c>
      <c r="H239" s="101">
        <v>1</v>
      </c>
      <c r="I239" s="118" t="s">
        <v>3</v>
      </c>
      <c r="J239" s="101"/>
      <c r="K239" s="208">
        <v>1</v>
      </c>
    </row>
    <row r="240" spans="1:11">
      <c r="A240" s="111">
        <v>105</v>
      </c>
      <c r="B240" s="60" t="s">
        <v>353</v>
      </c>
      <c r="C240" s="86" t="s">
        <v>51</v>
      </c>
      <c r="D240" s="213">
        <v>3</v>
      </c>
      <c r="E240" s="118"/>
      <c r="F240" s="11">
        <v>1</v>
      </c>
      <c r="G240" s="11">
        <v>1</v>
      </c>
      <c r="H240" s="101">
        <v>1</v>
      </c>
      <c r="I240" s="118" t="s">
        <v>3</v>
      </c>
      <c r="J240" s="101">
        <v>16</v>
      </c>
      <c r="K240" s="208">
        <v>1.1363636363636349</v>
      </c>
    </row>
    <row r="241" spans="1:11">
      <c r="A241" s="111">
        <v>106</v>
      </c>
      <c r="B241" s="60" t="s">
        <v>1</v>
      </c>
      <c r="C241" s="86" t="s">
        <v>2</v>
      </c>
      <c r="D241" s="213">
        <v>2</v>
      </c>
      <c r="E241" s="118"/>
      <c r="F241" s="11">
        <v>1</v>
      </c>
      <c r="G241" s="11"/>
      <c r="H241" s="101">
        <v>1</v>
      </c>
      <c r="I241" s="118" t="s">
        <v>3</v>
      </c>
      <c r="J241" s="101">
        <v>10</v>
      </c>
      <c r="K241" s="208">
        <v>1.4772727272727273</v>
      </c>
    </row>
    <row r="242" spans="1:11">
      <c r="A242" s="111">
        <v>107</v>
      </c>
      <c r="B242" s="60" t="s">
        <v>6</v>
      </c>
      <c r="C242" s="86" t="s">
        <v>8</v>
      </c>
      <c r="D242" s="213">
        <v>2</v>
      </c>
      <c r="E242" s="118"/>
      <c r="F242" s="11">
        <v>1</v>
      </c>
      <c r="G242" s="11"/>
      <c r="H242" s="101">
        <v>1</v>
      </c>
      <c r="I242" s="118" t="s">
        <v>3</v>
      </c>
      <c r="J242" s="101">
        <v>10</v>
      </c>
      <c r="K242" s="208">
        <v>1.4772727272727273</v>
      </c>
    </row>
    <row r="243" spans="1:11">
      <c r="A243" s="111">
        <v>108</v>
      </c>
      <c r="B243" s="60" t="s">
        <v>43</v>
      </c>
      <c r="C243" s="86" t="s">
        <v>44</v>
      </c>
      <c r="D243" s="213">
        <v>2</v>
      </c>
      <c r="E243" s="118"/>
      <c r="F243" s="11"/>
      <c r="G243" s="11">
        <v>1</v>
      </c>
      <c r="H243" s="101">
        <v>1</v>
      </c>
      <c r="I243" s="118" t="s">
        <v>3</v>
      </c>
      <c r="J243" s="101">
        <v>45</v>
      </c>
      <c r="K243" s="208">
        <v>1.1590909090909074</v>
      </c>
    </row>
    <row r="244" spans="1:11">
      <c r="A244" s="111">
        <v>109</v>
      </c>
      <c r="B244" s="60" t="s">
        <v>48</v>
      </c>
      <c r="C244" s="86" t="s">
        <v>49</v>
      </c>
      <c r="D244" s="213">
        <v>2</v>
      </c>
      <c r="E244" s="118"/>
      <c r="F244" s="11"/>
      <c r="G244" s="11">
        <v>1</v>
      </c>
      <c r="H244" s="101">
        <v>1</v>
      </c>
      <c r="I244" s="118" t="s">
        <v>3</v>
      </c>
      <c r="J244" s="101">
        <v>21</v>
      </c>
      <c r="K244" s="208">
        <v>0.99999999999999845</v>
      </c>
    </row>
    <row r="245" spans="1:11">
      <c r="A245" s="111">
        <v>110</v>
      </c>
      <c r="B245" s="60" t="s">
        <v>54</v>
      </c>
      <c r="C245" s="86" t="s">
        <v>55</v>
      </c>
      <c r="D245" s="213">
        <v>2</v>
      </c>
      <c r="E245" s="118"/>
      <c r="F245" s="11"/>
      <c r="G245" s="11">
        <v>1</v>
      </c>
      <c r="H245" s="101">
        <v>1</v>
      </c>
      <c r="I245" s="118" t="s">
        <v>3</v>
      </c>
      <c r="J245" s="101">
        <v>8</v>
      </c>
      <c r="K245" s="208">
        <v>1.6363636363636365</v>
      </c>
    </row>
    <row r="246" spans="1:11">
      <c r="A246" s="111">
        <v>111</v>
      </c>
      <c r="B246" s="60" t="s">
        <v>80</v>
      </c>
      <c r="C246" s="86" t="s">
        <v>81</v>
      </c>
      <c r="D246" s="213">
        <v>2</v>
      </c>
      <c r="E246" s="118"/>
      <c r="F246" s="11"/>
      <c r="G246" s="11">
        <v>1</v>
      </c>
      <c r="H246" s="101">
        <v>1</v>
      </c>
      <c r="I246" s="118" t="s">
        <v>3</v>
      </c>
      <c r="J246" s="101"/>
      <c r="K246" s="208">
        <v>1</v>
      </c>
    </row>
    <row r="247" spans="1:11">
      <c r="A247" s="111">
        <v>112</v>
      </c>
      <c r="B247" s="60" t="s">
        <v>80</v>
      </c>
      <c r="C247" s="86" t="s">
        <v>33</v>
      </c>
      <c r="D247" s="213">
        <v>2</v>
      </c>
      <c r="E247" s="118"/>
      <c r="F247" s="11">
        <v>1</v>
      </c>
      <c r="G247" s="11">
        <v>1</v>
      </c>
      <c r="H247" s="101"/>
      <c r="I247" s="118" t="s">
        <v>3</v>
      </c>
      <c r="J247" s="101">
        <v>45</v>
      </c>
      <c r="K247" s="208">
        <v>1.1590909090909074</v>
      </c>
    </row>
    <row r="248" spans="1:11">
      <c r="A248" s="111">
        <v>113</v>
      </c>
      <c r="B248" s="60" t="s">
        <v>132</v>
      </c>
      <c r="C248" s="86" t="s">
        <v>125</v>
      </c>
      <c r="D248" s="213">
        <v>2</v>
      </c>
      <c r="E248" s="118">
        <v>1</v>
      </c>
      <c r="F248" s="11">
        <v>1</v>
      </c>
      <c r="G248" s="11"/>
      <c r="H248" s="101"/>
      <c r="I248" s="118" t="s">
        <v>3</v>
      </c>
      <c r="J248" s="101">
        <v>20</v>
      </c>
      <c r="K248" s="208">
        <v>1.0454545454545441</v>
      </c>
    </row>
    <row r="249" spans="1:11">
      <c r="A249" s="111">
        <v>114</v>
      </c>
      <c r="B249" s="60" t="s">
        <v>136</v>
      </c>
      <c r="C249" s="86" t="s">
        <v>46</v>
      </c>
      <c r="D249" s="213">
        <v>2</v>
      </c>
      <c r="E249" s="118"/>
      <c r="F249" s="11">
        <v>1</v>
      </c>
      <c r="G249" s="11">
        <v>1</v>
      </c>
      <c r="H249" s="101"/>
      <c r="I249" s="118" t="s">
        <v>3</v>
      </c>
      <c r="J249" s="101">
        <v>55</v>
      </c>
      <c r="K249" s="208">
        <v>1.3409090909090891</v>
      </c>
    </row>
    <row r="250" spans="1:11">
      <c r="A250" s="111">
        <v>115</v>
      </c>
      <c r="B250" s="60" t="s">
        <v>136</v>
      </c>
      <c r="C250" s="86" t="s">
        <v>137</v>
      </c>
      <c r="D250" s="213">
        <v>2</v>
      </c>
      <c r="E250" s="118"/>
      <c r="F250" s="11"/>
      <c r="G250" s="11">
        <v>1</v>
      </c>
      <c r="H250" s="101">
        <v>1</v>
      </c>
      <c r="I250" s="118" t="s">
        <v>3</v>
      </c>
      <c r="J250" s="101">
        <v>21</v>
      </c>
      <c r="K250" s="208">
        <v>0.99999999999999845</v>
      </c>
    </row>
    <row r="251" spans="1:11">
      <c r="A251" s="111">
        <v>116</v>
      </c>
      <c r="B251" s="60" t="s">
        <v>138</v>
      </c>
      <c r="C251" s="86" t="s">
        <v>139</v>
      </c>
      <c r="D251" s="213">
        <v>2</v>
      </c>
      <c r="E251" s="118"/>
      <c r="F251" s="11">
        <v>1</v>
      </c>
      <c r="G251" s="11">
        <v>1</v>
      </c>
      <c r="H251" s="101"/>
      <c r="I251" s="118" t="s">
        <v>3</v>
      </c>
      <c r="J251" s="101">
        <v>40</v>
      </c>
      <c r="K251" s="208">
        <v>1.113636363636362</v>
      </c>
    </row>
    <row r="252" spans="1:11">
      <c r="A252" s="111">
        <v>117</v>
      </c>
      <c r="B252" s="60" t="s">
        <v>140</v>
      </c>
      <c r="C252" s="86" t="s">
        <v>63</v>
      </c>
      <c r="D252" s="213">
        <v>2</v>
      </c>
      <c r="E252" s="118"/>
      <c r="F252" s="11"/>
      <c r="G252" s="11">
        <v>1</v>
      </c>
      <c r="H252" s="101">
        <v>1</v>
      </c>
      <c r="I252" s="118" t="s">
        <v>3</v>
      </c>
      <c r="J252" s="101">
        <v>10</v>
      </c>
      <c r="K252" s="208">
        <v>1.4772727272727273</v>
      </c>
    </row>
    <row r="253" spans="1:11">
      <c r="A253" s="111">
        <v>118</v>
      </c>
      <c r="B253" s="60" t="s">
        <v>154</v>
      </c>
      <c r="C253" s="86" t="s">
        <v>156</v>
      </c>
      <c r="D253" s="213">
        <v>2</v>
      </c>
      <c r="E253" s="118"/>
      <c r="F253" s="11">
        <v>1</v>
      </c>
      <c r="G253" s="11">
        <v>1</v>
      </c>
      <c r="H253" s="101"/>
      <c r="I253" s="118" t="s">
        <v>3</v>
      </c>
      <c r="J253" s="101">
        <v>50</v>
      </c>
      <c r="K253" s="208">
        <v>1.2499999999999982</v>
      </c>
    </row>
    <row r="254" spans="1:11">
      <c r="A254" s="111">
        <v>119</v>
      </c>
      <c r="B254" s="60" t="s">
        <v>157</v>
      </c>
      <c r="C254" s="86" t="s">
        <v>158</v>
      </c>
      <c r="D254" s="213">
        <v>2</v>
      </c>
      <c r="E254" s="118">
        <v>1</v>
      </c>
      <c r="F254" s="11">
        <v>1</v>
      </c>
      <c r="G254" s="11"/>
      <c r="H254" s="101"/>
      <c r="I254" s="118" t="s">
        <v>3</v>
      </c>
      <c r="J254" s="101">
        <v>12</v>
      </c>
      <c r="K254" s="208">
        <v>1.3181818181818181</v>
      </c>
    </row>
    <row r="255" spans="1:11">
      <c r="A255" s="111">
        <v>120</v>
      </c>
      <c r="B255" s="60" t="s">
        <v>160</v>
      </c>
      <c r="C255" s="86" t="s">
        <v>53</v>
      </c>
      <c r="D255" s="213">
        <v>2</v>
      </c>
      <c r="E255" s="118"/>
      <c r="F255" s="11"/>
      <c r="G255" s="11">
        <v>1</v>
      </c>
      <c r="H255" s="101">
        <v>1</v>
      </c>
      <c r="I255" s="118" t="s">
        <v>3</v>
      </c>
      <c r="J255" s="101">
        <v>60</v>
      </c>
      <c r="K255" s="208">
        <v>1.4545454545454524</v>
      </c>
    </row>
    <row r="256" spans="1:11">
      <c r="A256" s="111">
        <v>121</v>
      </c>
      <c r="B256" s="60" t="s">
        <v>166</v>
      </c>
      <c r="C256" s="86" t="s">
        <v>109</v>
      </c>
      <c r="D256" s="213">
        <v>2</v>
      </c>
      <c r="E256" s="118"/>
      <c r="F256" s="11"/>
      <c r="G256" s="11">
        <v>1</v>
      </c>
      <c r="H256" s="101">
        <v>1</v>
      </c>
      <c r="I256" s="118" t="s">
        <v>3</v>
      </c>
      <c r="J256" s="101">
        <v>60</v>
      </c>
      <c r="K256" s="208">
        <v>1.4545454545454524</v>
      </c>
    </row>
    <row r="257" spans="1:11">
      <c r="A257" s="111">
        <v>122</v>
      </c>
      <c r="B257" s="60" t="s">
        <v>168</v>
      </c>
      <c r="C257" s="86" t="s">
        <v>146</v>
      </c>
      <c r="D257" s="213">
        <v>2</v>
      </c>
      <c r="E257" s="118">
        <v>1</v>
      </c>
      <c r="F257" s="11">
        <v>1</v>
      </c>
      <c r="G257" s="11"/>
      <c r="H257" s="101"/>
      <c r="I257" s="118" t="s">
        <v>3</v>
      </c>
      <c r="J257" s="101">
        <v>21</v>
      </c>
      <c r="K257" s="208">
        <v>0.99999999999999845</v>
      </c>
    </row>
    <row r="258" spans="1:11">
      <c r="A258" s="111">
        <v>123</v>
      </c>
      <c r="B258" s="60" t="s">
        <v>169</v>
      </c>
      <c r="C258" s="86" t="s">
        <v>105</v>
      </c>
      <c r="D258" s="213">
        <v>2</v>
      </c>
      <c r="E258" s="118">
        <v>1</v>
      </c>
      <c r="F258" s="11">
        <v>1</v>
      </c>
      <c r="G258" s="11"/>
      <c r="H258" s="101"/>
      <c r="I258" s="118" t="s">
        <v>3</v>
      </c>
      <c r="J258" s="101">
        <v>10</v>
      </c>
      <c r="K258" s="208">
        <v>1.4772727272727273</v>
      </c>
    </row>
    <row r="259" spans="1:11">
      <c r="A259" s="111">
        <v>124</v>
      </c>
      <c r="B259" s="60" t="s">
        <v>199</v>
      </c>
      <c r="C259" s="86" t="s">
        <v>200</v>
      </c>
      <c r="D259" s="213">
        <v>2</v>
      </c>
      <c r="E259" s="118"/>
      <c r="F259" s="11">
        <v>1</v>
      </c>
      <c r="G259" s="11">
        <v>1</v>
      </c>
      <c r="H259" s="101"/>
      <c r="I259" s="118" t="s">
        <v>3</v>
      </c>
      <c r="J259" s="101">
        <v>14</v>
      </c>
      <c r="K259" s="208">
        <v>1.2272727272727253</v>
      </c>
    </row>
    <row r="260" spans="1:11">
      <c r="A260" s="111">
        <v>125</v>
      </c>
      <c r="B260" s="60" t="s">
        <v>222</v>
      </c>
      <c r="C260" s="86" t="s">
        <v>223</v>
      </c>
      <c r="D260" s="213">
        <v>2</v>
      </c>
      <c r="E260" s="118"/>
      <c r="F260" s="11">
        <v>1</v>
      </c>
      <c r="G260" s="11"/>
      <c r="H260" s="101">
        <v>1</v>
      </c>
      <c r="I260" s="118" t="s">
        <v>3</v>
      </c>
      <c r="J260" s="101">
        <v>65</v>
      </c>
      <c r="K260" s="208">
        <v>1.5681818181818161</v>
      </c>
    </row>
    <row r="261" spans="1:11">
      <c r="A261" s="111">
        <v>126</v>
      </c>
      <c r="B261" s="60" t="s">
        <v>228</v>
      </c>
      <c r="C261" s="86" t="s">
        <v>46</v>
      </c>
      <c r="D261" s="213">
        <v>2</v>
      </c>
      <c r="E261" s="118"/>
      <c r="F261" s="11">
        <v>1</v>
      </c>
      <c r="G261" s="11"/>
      <c r="H261" s="101">
        <v>1</v>
      </c>
      <c r="I261" s="118" t="s">
        <v>3</v>
      </c>
      <c r="J261" s="101">
        <v>21</v>
      </c>
      <c r="K261" s="208">
        <v>0.99999999999999845</v>
      </c>
    </row>
    <row r="262" spans="1:11">
      <c r="A262" s="111">
        <v>127</v>
      </c>
      <c r="B262" s="60" t="s">
        <v>235</v>
      </c>
      <c r="C262" s="86" t="s">
        <v>7</v>
      </c>
      <c r="D262" s="213">
        <v>2</v>
      </c>
      <c r="E262" s="118">
        <v>1</v>
      </c>
      <c r="F262" s="11"/>
      <c r="G262" s="11"/>
      <c r="H262" s="101">
        <v>1</v>
      </c>
      <c r="I262" s="118" t="s">
        <v>3</v>
      </c>
      <c r="J262" s="101">
        <v>10</v>
      </c>
      <c r="K262" s="208">
        <v>1.4772727272727273</v>
      </c>
    </row>
    <row r="263" spans="1:11">
      <c r="A263" s="111">
        <v>128</v>
      </c>
      <c r="B263" s="60" t="s">
        <v>251</v>
      </c>
      <c r="C263" s="86" t="s">
        <v>99</v>
      </c>
      <c r="D263" s="213">
        <v>2</v>
      </c>
      <c r="E263" s="118">
        <v>1</v>
      </c>
      <c r="F263" s="11">
        <v>1</v>
      </c>
      <c r="G263" s="11"/>
      <c r="H263" s="101"/>
      <c r="I263" s="118" t="s">
        <v>3</v>
      </c>
      <c r="J263" s="101">
        <v>8</v>
      </c>
      <c r="K263" s="208">
        <v>1.6363636363636365</v>
      </c>
    </row>
    <row r="264" spans="1:11">
      <c r="A264" s="111">
        <v>129</v>
      </c>
      <c r="B264" s="60" t="s">
        <v>254</v>
      </c>
      <c r="C264" s="86" t="s">
        <v>143</v>
      </c>
      <c r="D264" s="213">
        <v>2</v>
      </c>
      <c r="E264" s="118"/>
      <c r="F264" s="11">
        <v>1</v>
      </c>
      <c r="G264" s="11"/>
      <c r="H264" s="101">
        <v>1</v>
      </c>
      <c r="I264" s="118" t="s">
        <v>3</v>
      </c>
      <c r="J264" s="101">
        <v>6</v>
      </c>
      <c r="K264" s="208">
        <v>1.8409090909090911</v>
      </c>
    </row>
    <row r="265" spans="1:11">
      <c r="A265" s="111">
        <v>130</v>
      </c>
      <c r="B265" s="60" t="s">
        <v>255</v>
      </c>
      <c r="C265" s="86" t="s">
        <v>174</v>
      </c>
      <c r="D265" s="213">
        <v>2</v>
      </c>
      <c r="E265" s="118"/>
      <c r="F265" s="11"/>
      <c r="G265" s="11">
        <v>1</v>
      </c>
      <c r="H265" s="101">
        <v>1</v>
      </c>
      <c r="I265" s="118" t="s">
        <v>3</v>
      </c>
      <c r="J265" s="101">
        <v>40</v>
      </c>
      <c r="K265" s="208">
        <v>1.113636363636362</v>
      </c>
    </row>
    <row r="266" spans="1:11">
      <c r="A266" s="111">
        <v>131</v>
      </c>
      <c r="B266" s="60" t="s">
        <v>278</v>
      </c>
      <c r="C266" s="86" t="s">
        <v>279</v>
      </c>
      <c r="D266" s="213">
        <v>2</v>
      </c>
      <c r="E266" s="118"/>
      <c r="F266" s="11">
        <v>1</v>
      </c>
      <c r="G266" s="11"/>
      <c r="H266" s="101">
        <v>1</v>
      </c>
      <c r="I266" s="118" t="s">
        <v>3</v>
      </c>
      <c r="J266" s="101">
        <v>21</v>
      </c>
      <c r="K266" s="208">
        <v>0.99999999999999845</v>
      </c>
    </row>
    <row r="267" spans="1:11">
      <c r="A267" s="111">
        <v>132</v>
      </c>
      <c r="B267" s="60" t="s">
        <v>285</v>
      </c>
      <c r="C267" s="86" t="s">
        <v>287</v>
      </c>
      <c r="D267" s="213">
        <v>2</v>
      </c>
      <c r="E267" s="118">
        <v>1</v>
      </c>
      <c r="F267" s="11">
        <v>1</v>
      </c>
      <c r="G267" s="11"/>
      <c r="H267" s="101"/>
      <c r="I267" s="118" t="s">
        <v>3</v>
      </c>
      <c r="J267" s="101">
        <v>6</v>
      </c>
      <c r="K267" s="208">
        <v>1.8409090909090911</v>
      </c>
    </row>
    <row r="268" spans="1:11">
      <c r="A268" s="111">
        <v>133</v>
      </c>
      <c r="B268" s="60" t="s">
        <v>290</v>
      </c>
      <c r="C268" s="86" t="s">
        <v>22</v>
      </c>
      <c r="D268" s="213">
        <v>2</v>
      </c>
      <c r="E268" s="118"/>
      <c r="F268" s="11"/>
      <c r="G268" s="11">
        <v>1</v>
      </c>
      <c r="H268" s="101">
        <v>1</v>
      </c>
      <c r="I268" s="118" t="s">
        <v>3</v>
      </c>
      <c r="J268" s="101">
        <v>45</v>
      </c>
      <c r="K268" s="208">
        <v>1.1590909090909074</v>
      </c>
    </row>
    <row r="269" spans="1:11">
      <c r="A269" s="111">
        <v>134</v>
      </c>
      <c r="B269" s="60" t="s">
        <v>346</v>
      </c>
      <c r="C269" s="86" t="s">
        <v>348</v>
      </c>
      <c r="D269" s="213">
        <v>2</v>
      </c>
      <c r="E269" s="118"/>
      <c r="F269" s="11"/>
      <c r="G269" s="11">
        <v>1</v>
      </c>
      <c r="H269" s="101">
        <v>1</v>
      </c>
      <c r="I269" s="118" t="s">
        <v>3</v>
      </c>
      <c r="J269" s="101">
        <v>35</v>
      </c>
      <c r="K269" s="208">
        <v>1.0681818181818166</v>
      </c>
    </row>
    <row r="270" spans="1:11">
      <c r="A270" s="111">
        <v>135</v>
      </c>
      <c r="B270" s="60" t="s">
        <v>353</v>
      </c>
      <c r="C270" s="86" t="s">
        <v>177</v>
      </c>
      <c r="D270" s="213">
        <v>2</v>
      </c>
      <c r="E270" s="118">
        <v>1</v>
      </c>
      <c r="F270" s="11">
        <v>1</v>
      </c>
      <c r="G270" s="11"/>
      <c r="H270" s="101"/>
      <c r="I270" s="118" t="s">
        <v>3</v>
      </c>
      <c r="J270" s="101">
        <v>35</v>
      </c>
      <c r="K270" s="208">
        <v>1.0681818181818166</v>
      </c>
    </row>
    <row r="271" spans="1:11">
      <c r="A271" s="111">
        <v>136</v>
      </c>
      <c r="B271" s="60" t="s">
        <v>1</v>
      </c>
      <c r="C271" s="86" t="s">
        <v>22</v>
      </c>
      <c r="D271" s="213">
        <v>1</v>
      </c>
      <c r="E271" s="118"/>
      <c r="F271" s="11"/>
      <c r="G271" s="11"/>
      <c r="H271" s="101">
        <v>1</v>
      </c>
      <c r="I271" s="118" t="s">
        <v>3</v>
      </c>
      <c r="J271" s="101">
        <v>10</v>
      </c>
      <c r="K271" s="208">
        <v>1.4772727272727273</v>
      </c>
    </row>
    <row r="272" spans="1:11">
      <c r="A272" s="111">
        <v>137</v>
      </c>
      <c r="B272" s="60" t="s">
        <v>1296</v>
      </c>
      <c r="C272" s="86" t="s">
        <v>1297</v>
      </c>
      <c r="D272" s="213">
        <v>1</v>
      </c>
      <c r="E272" s="118"/>
      <c r="F272" s="11"/>
      <c r="G272" s="11"/>
      <c r="H272" s="101">
        <v>1</v>
      </c>
      <c r="I272" s="118" t="s">
        <v>3</v>
      </c>
      <c r="J272" s="101">
        <v>21</v>
      </c>
      <c r="K272" s="208">
        <v>0.99999999999999845</v>
      </c>
    </row>
    <row r="273" spans="1:11">
      <c r="A273" s="111">
        <v>138</v>
      </c>
      <c r="B273" s="60" t="s">
        <v>31</v>
      </c>
      <c r="C273" s="86" t="s">
        <v>33</v>
      </c>
      <c r="D273" s="213">
        <v>1</v>
      </c>
      <c r="E273" s="118"/>
      <c r="F273" s="11"/>
      <c r="G273" s="11">
        <v>1</v>
      </c>
      <c r="H273" s="101"/>
      <c r="I273" s="118" t="s">
        <v>3</v>
      </c>
      <c r="J273" s="101">
        <v>12</v>
      </c>
      <c r="K273" s="208">
        <v>1.3181818181818181</v>
      </c>
    </row>
    <row r="274" spans="1:11">
      <c r="A274" s="111">
        <v>139</v>
      </c>
      <c r="B274" s="60" t="s">
        <v>34</v>
      </c>
      <c r="C274" s="86" t="s">
        <v>1145</v>
      </c>
      <c r="D274" s="213">
        <v>1</v>
      </c>
      <c r="E274" s="118"/>
      <c r="F274" s="11"/>
      <c r="G274" s="11"/>
      <c r="H274" s="101">
        <v>1</v>
      </c>
      <c r="I274" s="118" t="s">
        <v>3</v>
      </c>
      <c r="J274" s="101">
        <v>17</v>
      </c>
      <c r="K274" s="208">
        <v>1.0909090909090893</v>
      </c>
    </row>
    <row r="275" spans="1:11">
      <c r="A275" s="111">
        <v>140</v>
      </c>
      <c r="B275" s="60" t="s">
        <v>34</v>
      </c>
      <c r="C275" s="86" t="s">
        <v>37</v>
      </c>
      <c r="D275" s="213">
        <v>1</v>
      </c>
      <c r="E275" s="118">
        <v>1</v>
      </c>
      <c r="F275" s="11"/>
      <c r="G275" s="11"/>
      <c r="H275" s="101"/>
      <c r="I275" s="118" t="s">
        <v>3</v>
      </c>
      <c r="J275" s="101">
        <v>14</v>
      </c>
      <c r="K275" s="208">
        <v>1.2272727272727253</v>
      </c>
    </row>
    <row r="276" spans="1:11">
      <c r="A276" s="111">
        <v>141</v>
      </c>
      <c r="B276" s="60" t="s">
        <v>39</v>
      </c>
      <c r="C276" s="86" t="s">
        <v>40</v>
      </c>
      <c r="D276" s="213">
        <v>1</v>
      </c>
      <c r="E276" s="118">
        <v>1</v>
      </c>
      <c r="F276" s="11"/>
      <c r="G276" s="11"/>
      <c r="H276" s="101"/>
      <c r="I276" s="118" t="s">
        <v>3</v>
      </c>
      <c r="J276" s="101">
        <v>14</v>
      </c>
      <c r="K276" s="208">
        <v>1.2272727272727253</v>
      </c>
    </row>
    <row r="277" spans="1:11">
      <c r="A277" s="111">
        <v>142</v>
      </c>
      <c r="B277" s="60" t="s">
        <v>41</v>
      </c>
      <c r="C277" s="86" t="s">
        <v>1130</v>
      </c>
      <c r="D277" s="213">
        <v>1</v>
      </c>
      <c r="E277" s="118"/>
      <c r="F277" s="11"/>
      <c r="G277" s="11"/>
      <c r="H277" s="101">
        <v>1</v>
      </c>
      <c r="I277" s="118" t="s">
        <v>3</v>
      </c>
      <c r="J277" s="101">
        <v>45</v>
      </c>
      <c r="K277" s="208">
        <v>1.1590909090909074</v>
      </c>
    </row>
    <row r="278" spans="1:11">
      <c r="A278" s="111">
        <v>143</v>
      </c>
      <c r="B278" s="60" t="s">
        <v>45</v>
      </c>
      <c r="C278" s="86" t="s">
        <v>46</v>
      </c>
      <c r="D278" s="213">
        <v>1</v>
      </c>
      <c r="E278" s="118"/>
      <c r="F278" s="11">
        <v>1</v>
      </c>
      <c r="G278" s="11"/>
      <c r="H278" s="101"/>
      <c r="I278" s="118" t="s">
        <v>3</v>
      </c>
      <c r="J278" s="101">
        <v>14</v>
      </c>
      <c r="K278" s="208">
        <v>1.2272727272727253</v>
      </c>
    </row>
    <row r="279" spans="1:11">
      <c r="A279" s="111">
        <v>144</v>
      </c>
      <c r="B279" s="60" t="s">
        <v>1323</v>
      </c>
      <c r="C279" s="86" t="s">
        <v>1324</v>
      </c>
      <c r="D279" s="213">
        <v>1</v>
      </c>
      <c r="E279" s="118"/>
      <c r="F279" s="11"/>
      <c r="G279" s="11"/>
      <c r="H279" s="101">
        <v>1</v>
      </c>
      <c r="I279" s="118" t="s">
        <v>3</v>
      </c>
      <c r="J279" s="101">
        <v>6</v>
      </c>
      <c r="K279" s="208">
        <v>1.8409090909090911</v>
      </c>
    </row>
    <row r="280" spans="1:11">
      <c r="A280" s="111">
        <v>145</v>
      </c>
      <c r="B280" s="60" t="s">
        <v>50</v>
      </c>
      <c r="C280" s="86" t="s">
        <v>51</v>
      </c>
      <c r="D280" s="213">
        <v>1</v>
      </c>
      <c r="E280" s="118"/>
      <c r="F280" s="11">
        <v>1</v>
      </c>
      <c r="G280" s="11"/>
      <c r="H280" s="101"/>
      <c r="I280" s="118" t="s">
        <v>3</v>
      </c>
      <c r="J280" s="101">
        <v>16</v>
      </c>
      <c r="K280" s="208">
        <v>1.1363636363636349</v>
      </c>
    </row>
    <row r="281" spans="1:11">
      <c r="A281" s="111">
        <v>146</v>
      </c>
      <c r="B281" s="60" t="s">
        <v>80</v>
      </c>
      <c r="C281" s="86" t="s">
        <v>1304</v>
      </c>
      <c r="D281" s="213">
        <v>1</v>
      </c>
      <c r="E281" s="118"/>
      <c r="F281" s="11"/>
      <c r="G281" s="11"/>
      <c r="H281" s="101">
        <v>1</v>
      </c>
      <c r="I281" s="118" t="s">
        <v>3</v>
      </c>
      <c r="J281" s="101">
        <v>40</v>
      </c>
      <c r="K281" s="208">
        <v>1.113636363636362</v>
      </c>
    </row>
    <row r="282" spans="1:11">
      <c r="A282" s="111">
        <v>147</v>
      </c>
      <c r="B282" s="60" t="s">
        <v>100</v>
      </c>
      <c r="C282" s="86" t="s">
        <v>23</v>
      </c>
      <c r="D282" s="213">
        <v>1</v>
      </c>
      <c r="E282" s="118"/>
      <c r="F282" s="11">
        <v>1</v>
      </c>
      <c r="G282" s="11"/>
      <c r="H282" s="101"/>
      <c r="I282" s="118" t="s">
        <v>3</v>
      </c>
      <c r="J282" s="101">
        <v>45</v>
      </c>
      <c r="K282" s="208">
        <v>1.1590909090909074</v>
      </c>
    </row>
    <row r="283" spans="1:11">
      <c r="A283" s="111">
        <v>148</v>
      </c>
      <c r="B283" s="60" t="s">
        <v>108</v>
      </c>
      <c r="C283" s="86" t="s">
        <v>1309</v>
      </c>
      <c r="D283" s="213">
        <v>1</v>
      </c>
      <c r="E283" s="118"/>
      <c r="F283" s="11"/>
      <c r="G283" s="11"/>
      <c r="H283" s="101">
        <v>1</v>
      </c>
      <c r="I283" s="118" t="s">
        <v>3</v>
      </c>
      <c r="J283" s="101">
        <v>20</v>
      </c>
      <c r="K283" s="208">
        <v>1.0454545454545441</v>
      </c>
    </row>
    <row r="284" spans="1:11">
      <c r="A284" s="111">
        <v>149</v>
      </c>
      <c r="B284" s="60" t="s">
        <v>114</v>
      </c>
      <c r="C284" s="86" t="s">
        <v>115</v>
      </c>
      <c r="D284" s="213">
        <v>1</v>
      </c>
      <c r="E284" s="118"/>
      <c r="F284" s="11"/>
      <c r="G284" s="11">
        <v>1</v>
      </c>
      <c r="H284" s="101"/>
      <c r="I284" s="118" t="s">
        <v>3</v>
      </c>
      <c r="J284" s="101">
        <v>55</v>
      </c>
      <c r="K284" s="208">
        <v>1.3409090909090891</v>
      </c>
    </row>
    <row r="285" spans="1:11">
      <c r="A285" s="111">
        <v>150</v>
      </c>
      <c r="B285" s="60" t="s">
        <v>114</v>
      </c>
      <c r="C285" s="86" t="s">
        <v>1220</v>
      </c>
      <c r="D285" s="213">
        <v>1</v>
      </c>
      <c r="E285" s="118"/>
      <c r="F285" s="11"/>
      <c r="G285" s="11"/>
      <c r="H285" s="101">
        <v>1</v>
      </c>
      <c r="I285" s="118" t="s">
        <v>3</v>
      </c>
      <c r="J285" s="101">
        <v>40</v>
      </c>
      <c r="K285" s="208">
        <v>1.113636363636362</v>
      </c>
    </row>
    <row r="286" spans="1:11">
      <c r="A286" s="111">
        <v>151</v>
      </c>
      <c r="B286" s="60" t="s">
        <v>114</v>
      </c>
      <c r="C286" s="86" t="s">
        <v>117</v>
      </c>
      <c r="D286" s="213">
        <v>1</v>
      </c>
      <c r="E286" s="118">
        <v>1</v>
      </c>
      <c r="F286" s="11"/>
      <c r="G286" s="11"/>
      <c r="H286" s="101"/>
      <c r="I286" s="118" t="s">
        <v>3</v>
      </c>
      <c r="J286" s="101">
        <v>50</v>
      </c>
      <c r="K286" s="208">
        <v>1.2499999999999982</v>
      </c>
    </row>
    <row r="287" spans="1:11">
      <c r="A287" s="111">
        <v>152</v>
      </c>
      <c r="B287" s="60" t="s">
        <v>129</v>
      </c>
      <c r="C287" s="86" t="s">
        <v>130</v>
      </c>
      <c r="D287" s="213">
        <v>1</v>
      </c>
      <c r="E287" s="118">
        <v>1</v>
      </c>
      <c r="F287" s="11"/>
      <c r="G287" s="11"/>
      <c r="H287" s="101"/>
      <c r="I287" s="118" t="s">
        <v>3</v>
      </c>
      <c r="J287" s="101">
        <v>14</v>
      </c>
      <c r="K287" s="208">
        <v>1.2272727272727253</v>
      </c>
    </row>
    <row r="288" spans="1:11">
      <c r="A288" s="111">
        <v>153</v>
      </c>
      <c r="B288" s="60" t="s">
        <v>152</v>
      </c>
      <c r="C288" s="86" t="s">
        <v>1285</v>
      </c>
      <c r="D288" s="213">
        <v>1</v>
      </c>
      <c r="E288" s="118"/>
      <c r="F288" s="11"/>
      <c r="G288" s="11"/>
      <c r="H288" s="101">
        <v>1</v>
      </c>
      <c r="I288" s="118" t="s">
        <v>3</v>
      </c>
      <c r="J288" s="101">
        <v>21</v>
      </c>
      <c r="K288" s="208">
        <v>0.99999999999999845</v>
      </c>
    </row>
    <row r="289" spans="1:11">
      <c r="A289" s="111">
        <v>154</v>
      </c>
      <c r="B289" s="60" t="s">
        <v>154</v>
      </c>
      <c r="C289" s="86" t="s">
        <v>22</v>
      </c>
      <c r="D289" s="213">
        <v>1</v>
      </c>
      <c r="E289" s="118"/>
      <c r="F289" s="11"/>
      <c r="G289" s="11">
        <v>1</v>
      </c>
      <c r="H289" s="101"/>
      <c r="I289" s="118" t="s">
        <v>3</v>
      </c>
      <c r="J289" s="101">
        <v>40</v>
      </c>
      <c r="K289" s="208">
        <v>1.113636363636362</v>
      </c>
    </row>
    <row r="290" spans="1:11">
      <c r="A290" s="111">
        <v>155</v>
      </c>
      <c r="B290" s="60" t="s">
        <v>170</v>
      </c>
      <c r="C290" s="86" t="s">
        <v>171</v>
      </c>
      <c r="D290" s="213">
        <v>1</v>
      </c>
      <c r="E290" s="118">
        <v>1</v>
      </c>
      <c r="F290" s="11"/>
      <c r="G290" s="11"/>
      <c r="H290" s="101"/>
      <c r="I290" s="118" t="s">
        <v>3</v>
      </c>
      <c r="J290" s="101">
        <v>12</v>
      </c>
      <c r="K290" s="208">
        <v>1.3181818181818181</v>
      </c>
    </row>
    <row r="291" spans="1:11">
      <c r="A291" s="111">
        <v>156</v>
      </c>
      <c r="B291" s="60" t="s">
        <v>178</v>
      </c>
      <c r="C291" s="86" t="s">
        <v>1282</v>
      </c>
      <c r="D291" s="213">
        <v>1</v>
      </c>
      <c r="E291" s="118"/>
      <c r="F291" s="11"/>
      <c r="G291" s="11"/>
      <c r="H291" s="101">
        <v>1</v>
      </c>
      <c r="I291" s="118" t="s">
        <v>3</v>
      </c>
      <c r="J291" s="101">
        <v>35</v>
      </c>
      <c r="K291" s="208">
        <v>1.0681818181818166</v>
      </c>
    </row>
    <row r="292" spans="1:11">
      <c r="A292" s="111">
        <v>157</v>
      </c>
      <c r="B292" s="60" t="s">
        <v>192</v>
      </c>
      <c r="C292" s="86" t="s">
        <v>193</v>
      </c>
      <c r="D292" s="213">
        <v>1</v>
      </c>
      <c r="E292" s="118"/>
      <c r="F292" s="11"/>
      <c r="G292" s="11">
        <v>1</v>
      </c>
      <c r="H292" s="101"/>
      <c r="I292" s="118" t="s">
        <v>3</v>
      </c>
      <c r="J292" s="101">
        <v>21</v>
      </c>
      <c r="K292" s="208">
        <v>0.99999999999999845</v>
      </c>
    </row>
    <row r="293" spans="1:11">
      <c r="A293" s="111">
        <v>158</v>
      </c>
      <c r="B293" s="60" t="s">
        <v>197</v>
      </c>
      <c r="C293" s="86" t="s">
        <v>1241</v>
      </c>
      <c r="D293" s="213">
        <v>1</v>
      </c>
      <c r="E293" s="118"/>
      <c r="F293" s="11"/>
      <c r="G293" s="11"/>
      <c r="H293" s="101">
        <v>1</v>
      </c>
      <c r="I293" s="118" t="s">
        <v>3</v>
      </c>
      <c r="J293" s="101">
        <v>21</v>
      </c>
      <c r="K293" s="208">
        <v>0.99999999999999845</v>
      </c>
    </row>
    <row r="294" spans="1:11">
      <c r="A294" s="111">
        <v>159</v>
      </c>
      <c r="B294" s="60" t="s">
        <v>217</v>
      </c>
      <c r="C294" s="86" t="s">
        <v>37</v>
      </c>
      <c r="D294" s="213">
        <v>1</v>
      </c>
      <c r="E294" s="118">
        <v>1</v>
      </c>
      <c r="F294" s="11"/>
      <c r="G294" s="11"/>
      <c r="H294" s="101"/>
      <c r="I294" s="118" t="s">
        <v>3</v>
      </c>
      <c r="J294" s="101">
        <v>45</v>
      </c>
      <c r="K294" s="208">
        <v>1.1590909090909074</v>
      </c>
    </row>
    <row r="295" spans="1:11">
      <c r="A295" s="111">
        <v>160</v>
      </c>
      <c r="B295" s="60" t="s">
        <v>220</v>
      </c>
      <c r="C295" s="86" t="s">
        <v>221</v>
      </c>
      <c r="D295" s="213">
        <v>1</v>
      </c>
      <c r="E295" s="118"/>
      <c r="F295" s="11"/>
      <c r="G295" s="11">
        <v>1</v>
      </c>
      <c r="H295" s="101"/>
      <c r="I295" s="118" t="s">
        <v>3</v>
      </c>
      <c r="J295" s="101"/>
      <c r="K295" s="208">
        <v>1</v>
      </c>
    </row>
    <row r="296" spans="1:11">
      <c r="A296" s="111">
        <v>161</v>
      </c>
      <c r="B296" s="60" t="s">
        <v>228</v>
      </c>
      <c r="C296" s="86" t="s">
        <v>231</v>
      </c>
      <c r="D296" s="213">
        <v>1</v>
      </c>
      <c r="E296" s="118"/>
      <c r="F296" s="11"/>
      <c r="G296" s="11">
        <v>1</v>
      </c>
      <c r="H296" s="101"/>
      <c r="I296" s="118" t="s">
        <v>3</v>
      </c>
      <c r="J296" s="101">
        <v>40</v>
      </c>
      <c r="K296" s="208">
        <v>1.113636363636362</v>
      </c>
    </row>
    <row r="297" spans="1:11">
      <c r="A297" s="111">
        <v>162</v>
      </c>
      <c r="B297" s="60" t="s">
        <v>228</v>
      </c>
      <c r="C297" s="86" t="s">
        <v>13</v>
      </c>
      <c r="D297" s="213">
        <v>1</v>
      </c>
      <c r="E297" s="118"/>
      <c r="F297" s="11">
        <v>1</v>
      </c>
      <c r="G297" s="11"/>
      <c r="H297" s="101"/>
      <c r="I297" s="118" t="s">
        <v>3</v>
      </c>
      <c r="J297" s="101">
        <v>40</v>
      </c>
      <c r="K297" s="208">
        <v>1.113636363636362</v>
      </c>
    </row>
    <row r="298" spans="1:11">
      <c r="A298" s="111">
        <v>163</v>
      </c>
      <c r="B298" s="60" t="s">
        <v>228</v>
      </c>
      <c r="C298" s="86" t="s">
        <v>234</v>
      </c>
      <c r="D298" s="213">
        <v>1</v>
      </c>
      <c r="E298" s="118"/>
      <c r="F298" s="11">
        <v>1</v>
      </c>
      <c r="G298" s="11"/>
      <c r="H298" s="101"/>
      <c r="I298" s="118" t="s">
        <v>3</v>
      </c>
      <c r="J298" s="101">
        <v>35</v>
      </c>
      <c r="K298" s="208">
        <v>1.0681818181818166</v>
      </c>
    </row>
    <row r="299" spans="1:11">
      <c r="A299" s="111">
        <v>164</v>
      </c>
      <c r="B299" s="60" t="s">
        <v>254</v>
      </c>
      <c r="C299" s="86" t="s">
        <v>158</v>
      </c>
      <c r="D299" s="213">
        <v>1</v>
      </c>
      <c r="E299" s="118">
        <v>1</v>
      </c>
      <c r="F299" s="11"/>
      <c r="G299" s="11"/>
      <c r="H299" s="101"/>
      <c r="I299" s="118" t="s">
        <v>3</v>
      </c>
      <c r="J299" s="101">
        <v>12</v>
      </c>
      <c r="K299" s="208">
        <v>1.3181818181818181</v>
      </c>
    </row>
    <row r="300" spans="1:11">
      <c r="A300" s="111">
        <v>165</v>
      </c>
      <c r="B300" s="60" t="s">
        <v>1273</v>
      </c>
      <c r="C300" s="86" t="s">
        <v>1274</v>
      </c>
      <c r="D300" s="213">
        <v>1</v>
      </c>
      <c r="E300" s="118"/>
      <c r="F300" s="11"/>
      <c r="G300" s="11"/>
      <c r="H300" s="101">
        <v>1</v>
      </c>
      <c r="I300" s="118" t="s">
        <v>3</v>
      </c>
      <c r="J300" s="101">
        <v>45</v>
      </c>
      <c r="K300" s="208">
        <v>1.1590909090909074</v>
      </c>
    </row>
    <row r="301" spans="1:11">
      <c r="A301" s="111">
        <v>166</v>
      </c>
      <c r="B301" s="60" t="s">
        <v>256</v>
      </c>
      <c r="C301" s="86" t="s">
        <v>258</v>
      </c>
      <c r="D301" s="213">
        <v>1</v>
      </c>
      <c r="E301" s="118"/>
      <c r="F301" s="11">
        <v>1</v>
      </c>
      <c r="G301" s="11"/>
      <c r="H301" s="101"/>
      <c r="I301" s="118" t="s">
        <v>3</v>
      </c>
      <c r="J301" s="101">
        <v>50</v>
      </c>
      <c r="K301" s="208">
        <v>1.2499999999999982</v>
      </c>
    </row>
    <row r="302" spans="1:11">
      <c r="A302" s="111">
        <v>167</v>
      </c>
      <c r="B302" s="60" t="s">
        <v>256</v>
      </c>
      <c r="C302" s="86" t="s">
        <v>1224</v>
      </c>
      <c r="D302" s="213">
        <v>1</v>
      </c>
      <c r="E302" s="118"/>
      <c r="F302" s="11"/>
      <c r="G302" s="11"/>
      <c r="H302" s="101">
        <v>1</v>
      </c>
      <c r="I302" s="118" t="s">
        <v>3</v>
      </c>
      <c r="J302" s="101">
        <v>40</v>
      </c>
      <c r="K302" s="208">
        <v>1.113636363636362</v>
      </c>
    </row>
    <row r="303" spans="1:11">
      <c r="A303" s="111">
        <v>168</v>
      </c>
      <c r="B303" s="60" t="s">
        <v>1269</v>
      </c>
      <c r="C303" s="86" t="s">
        <v>53</v>
      </c>
      <c r="D303" s="213">
        <v>1</v>
      </c>
      <c r="E303" s="118"/>
      <c r="F303" s="11"/>
      <c r="G303" s="11"/>
      <c r="H303" s="101">
        <v>1</v>
      </c>
      <c r="I303" s="118" t="s">
        <v>3</v>
      </c>
      <c r="J303" s="101"/>
      <c r="K303" s="208">
        <v>0.99999999999999845</v>
      </c>
    </row>
    <row r="304" spans="1:11">
      <c r="A304" s="111">
        <v>169</v>
      </c>
      <c r="B304" s="60" t="s">
        <v>275</v>
      </c>
      <c r="C304" s="86" t="s">
        <v>276</v>
      </c>
      <c r="D304" s="213">
        <v>1</v>
      </c>
      <c r="E304" s="118"/>
      <c r="F304" s="11"/>
      <c r="G304" s="11">
        <v>1</v>
      </c>
      <c r="H304" s="101"/>
      <c r="I304" s="118" t="s">
        <v>3</v>
      </c>
      <c r="J304" s="101">
        <v>40</v>
      </c>
      <c r="K304" s="208">
        <v>1.113636363636362</v>
      </c>
    </row>
    <row r="305" spans="1:11">
      <c r="A305" s="111">
        <v>170</v>
      </c>
      <c r="B305" s="60" t="s">
        <v>285</v>
      </c>
      <c r="C305" s="86" t="s">
        <v>1321</v>
      </c>
      <c r="D305" s="213">
        <v>1</v>
      </c>
      <c r="E305" s="118"/>
      <c r="F305" s="11"/>
      <c r="G305" s="11"/>
      <c r="H305" s="101">
        <v>1</v>
      </c>
      <c r="I305" s="118" t="s">
        <v>3</v>
      </c>
      <c r="J305" s="101">
        <v>35</v>
      </c>
      <c r="K305" s="208">
        <v>1.0681818181818166</v>
      </c>
    </row>
    <row r="306" spans="1:11">
      <c r="A306" s="111">
        <v>171</v>
      </c>
      <c r="B306" s="60" t="s">
        <v>285</v>
      </c>
      <c r="C306" s="86" t="s">
        <v>1139</v>
      </c>
      <c r="D306" s="213">
        <v>1</v>
      </c>
      <c r="E306" s="118"/>
      <c r="F306" s="11"/>
      <c r="G306" s="11"/>
      <c r="H306" s="101">
        <v>1</v>
      </c>
      <c r="I306" s="118" t="s">
        <v>3</v>
      </c>
      <c r="J306" s="101">
        <v>65</v>
      </c>
      <c r="K306" s="208">
        <v>1.5681818181818161</v>
      </c>
    </row>
    <row r="307" spans="1:11">
      <c r="A307" s="111">
        <v>172</v>
      </c>
      <c r="B307" s="60" t="s">
        <v>290</v>
      </c>
      <c r="C307" s="86" t="s">
        <v>2</v>
      </c>
      <c r="D307" s="213">
        <v>1</v>
      </c>
      <c r="E307" s="118"/>
      <c r="F307" s="11"/>
      <c r="G307" s="11"/>
      <c r="H307" s="101">
        <v>1</v>
      </c>
      <c r="I307" s="118" t="s">
        <v>3</v>
      </c>
      <c r="J307" s="101">
        <v>40</v>
      </c>
      <c r="K307" s="208">
        <v>1.113636363636362</v>
      </c>
    </row>
    <row r="308" spans="1:11">
      <c r="A308" s="111">
        <v>173</v>
      </c>
      <c r="B308" s="60" t="s">
        <v>291</v>
      </c>
      <c r="C308" s="86" t="s">
        <v>1173</v>
      </c>
      <c r="D308" s="213">
        <v>1</v>
      </c>
      <c r="E308" s="118"/>
      <c r="F308" s="11"/>
      <c r="G308" s="11"/>
      <c r="H308" s="101">
        <v>1</v>
      </c>
      <c r="I308" s="118" t="s">
        <v>3</v>
      </c>
      <c r="J308" s="101">
        <v>70</v>
      </c>
      <c r="K308" s="208">
        <v>1.6590909090909067</v>
      </c>
    </row>
    <row r="309" spans="1:11">
      <c r="A309" s="111">
        <v>174</v>
      </c>
      <c r="B309" s="60" t="s">
        <v>291</v>
      </c>
      <c r="C309" s="86" t="s">
        <v>292</v>
      </c>
      <c r="D309" s="213">
        <v>1</v>
      </c>
      <c r="E309" s="118">
        <v>1</v>
      </c>
      <c r="F309" s="11"/>
      <c r="G309" s="11"/>
      <c r="H309" s="101"/>
      <c r="I309" s="118" t="s">
        <v>3</v>
      </c>
      <c r="J309" s="101">
        <v>35</v>
      </c>
      <c r="K309" s="208">
        <v>1.0681818181818166</v>
      </c>
    </row>
    <row r="310" spans="1:11">
      <c r="A310" s="111">
        <v>175</v>
      </c>
      <c r="B310" s="60" t="s">
        <v>1290</v>
      </c>
      <c r="C310" s="86" t="s">
        <v>1291</v>
      </c>
      <c r="D310" s="213">
        <v>1</v>
      </c>
      <c r="E310" s="118"/>
      <c r="F310" s="11"/>
      <c r="G310" s="11"/>
      <c r="H310" s="101">
        <v>1</v>
      </c>
      <c r="I310" s="118" t="s">
        <v>3</v>
      </c>
      <c r="J310" s="101">
        <v>35</v>
      </c>
      <c r="K310" s="208">
        <v>1.0681818181818166</v>
      </c>
    </row>
    <row r="311" spans="1:11">
      <c r="A311" s="111">
        <v>176</v>
      </c>
      <c r="B311" s="60" t="s">
        <v>319</v>
      </c>
      <c r="C311" s="86" t="s">
        <v>232</v>
      </c>
      <c r="D311" s="213">
        <v>1</v>
      </c>
      <c r="E311" s="118"/>
      <c r="F311" s="11"/>
      <c r="G311" s="11">
        <v>1</v>
      </c>
      <c r="H311" s="101"/>
      <c r="I311" s="118" t="s">
        <v>3</v>
      </c>
      <c r="J311" s="101">
        <v>55</v>
      </c>
      <c r="K311" s="208">
        <v>1.3409090909090891</v>
      </c>
    </row>
    <row r="312" spans="1:11">
      <c r="A312" s="111">
        <v>177</v>
      </c>
      <c r="B312" s="60" t="s">
        <v>322</v>
      </c>
      <c r="C312" s="86" t="s">
        <v>22</v>
      </c>
      <c r="D312" s="213">
        <v>1</v>
      </c>
      <c r="E312" s="118"/>
      <c r="F312" s="11"/>
      <c r="G312" s="11">
        <v>1</v>
      </c>
      <c r="H312" s="101"/>
      <c r="I312" s="118" t="s">
        <v>3</v>
      </c>
      <c r="J312" s="101">
        <v>14</v>
      </c>
      <c r="K312" s="208">
        <v>1.2272727272727253</v>
      </c>
    </row>
    <row r="313" spans="1:11">
      <c r="A313" s="111">
        <v>178</v>
      </c>
      <c r="B313" s="60" t="s">
        <v>324</v>
      </c>
      <c r="C313" s="86" t="s">
        <v>200</v>
      </c>
      <c r="D313" s="213">
        <v>1</v>
      </c>
      <c r="E313" s="118"/>
      <c r="F313" s="11">
        <v>1</v>
      </c>
      <c r="G313" s="11"/>
      <c r="H313" s="101"/>
      <c r="I313" s="118" t="s">
        <v>3</v>
      </c>
      <c r="J313" s="101">
        <v>45</v>
      </c>
      <c r="K313" s="208">
        <v>1.1590909090909074</v>
      </c>
    </row>
    <row r="314" spans="1:11">
      <c r="A314" s="111">
        <v>179</v>
      </c>
      <c r="B314" s="60" t="s">
        <v>328</v>
      </c>
      <c r="C314" s="86" t="s">
        <v>207</v>
      </c>
      <c r="D314" s="213">
        <v>1</v>
      </c>
      <c r="E314" s="118">
        <v>1</v>
      </c>
      <c r="F314" s="11"/>
      <c r="G314" s="11"/>
      <c r="H314" s="101"/>
      <c r="I314" s="118" t="s">
        <v>3</v>
      </c>
      <c r="J314" s="101">
        <v>10</v>
      </c>
      <c r="K314" s="208">
        <v>1.4772727272727273</v>
      </c>
    </row>
    <row r="315" spans="1:11">
      <c r="A315" s="111">
        <v>180</v>
      </c>
      <c r="B315" s="60" t="s">
        <v>331</v>
      </c>
      <c r="C315" s="86" t="s">
        <v>1173</v>
      </c>
      <c r="D315" s="213">
        <v>1</v>
      </c>
      <c r="E315" s="118"/>
      <c r="F315" s="11"/>
      <c r="G315" s="11"/>
      <c r="H315" s="101">
        <v>1</v>
      </c>
      <c r="I315" s="118" t="s">
        <v>3</v>
      </c>
      <c r="J315" s="101">
        <v>35</v>
      </c>
      <c r="K315" s="208">
        <v>1.0681818181818166</v>
      </c>
    </row>
    <row r="316" spans="1:11">
      <c r="A316" s="111">
        <v>181</v>
      </c>
      <c r="B316" s="60" t="s">
        <v>340</v>
      </c>
      <c r="C316" s="86" t="s">
        <v>341</v>
      </c>
      <c r="D316" s="213">
        <v>1</v>
      </c>
      <c r="E316" s="118"/>
      <c r="F316" s="11"/>
      <c r="G316" s="11">
        <v>1</v>
      </c>
      <c r="H316" s="101"/>
      <c r="I316" s="118" t="s">
        <v>3</v>
      </c>
      <c r="J316" s="101">
        <v>14</v>
      </c>
      <c r="K316" s="208">
        <v>1.2272727272727253</v>
      </c>
    </row>
    <row r="317" spans="1:11">
      <c r="A317" s="111">
        <v>182</v>
      </c>
      <c r="B317" s="60" t="s">
        <v>342</v>
      </c>
      <c r="C317" s="86" t="s">
        <v>69</v>
      </c>
      <c r="D317" s="213">
        <v>1</v>
      </c>
      <c r="E317" s="118"/>
      <c r="F317" s="11"/>
      <c r="G317" s="11">
        <v>1</v>
      </c>
      <c r="H317" s="101"/>
      <c r="I317" s="118" t="s">
        <v>3</v>
      </c>
      <c r="J317" s="101">
        <v>10</v>
      </c>
      <c r="K317" s="208">
        <v>1.4772727272727273</v>
      </c>
    </row>
    <row r="318" spans="1:11">
      <c r="A318" s="111">
        <v>183</v>
      </c>
      <c r="B318" s="60" t="s">
        <v>350</v>
      </c>
      <c r="C318" s="86" t="s">
        <v>13</v>
      </c>
      <c r="D318" s="213">
        <v>1</v>
      </c>
      <c r="E318" s="118"/>
      <c r="F318" s="11">
        <v>1</v>
      </c>
      <c r="G318" s="11"/>
      <c r="H318" s="101"/>
      <c r="I318" s="118" t="s">
        <v>3</v>
      </c>
      <c r="J318" s="101">
        <v>14</v>
      </c>
      <c r="K318" s="208">
        <v>1.2272727272727253</v>
      </c>
    </row>
    <row r="319" spans="1:11">
      <c r="A319" s="111">
        <v>184</v>
      </c>
      <c r="B319" s="60" t="s">
        <v>1326</v>
      </c>
      <c r="C319" s="86" t="s">
        <v>1324</v>
      </c>
      <c r="D319" s="213">
        <v>1</v>
      </c>
      <c r="E319" s="118"/>
      <c r="F319" s="11"/>
      <c r="G319" s="11"/>
      <c r="H319" s="101">
        <v>1</v>
      </c>
      <c r="I319" s="118" t="s">
        <v>3</v>
      </c>
      <c r="J319" s="101">
        <v>6</v>
      </c>
      <c r="K319" s="208">
        <v>1.8409090909090911</v>
      </c>
    </row>
    <row r="320" spans="1:11">
      <c r="A320" s="111">
        <v>185</v>
      </c>
      <c r="B320" s="60" t="s">
        <v>353</v>
      </c>
      <c r="C320" s="86" t="s">
        <v>53</v>
      </c>
      <c r="D320" s="213">
        <v>1</v>
      </c>
      <c r="E320" s="118"/>
      <c r="F320" s="11">
        <v>1</v>
      </c>
      <c r="G320" s="11"/>
      <c r="H320" s="101"/>
      <c r="I320" s="118" t="s">
        <v>3</v>
      </c>
      <c r="J320" s="101">
        <v>21</v>
      </c>
      <c r="K320" s="208">
        <v>0.99999999999999845</v>
      </c>
    </row>
    <row r="321" spans="1:11" ht="15.75" thickBot="1">
      <c r="A321" s="112">
        <v>186</v>
      </c>
      <c r="B321" s="102" t="s">
        <v>356</v>
      </c>
      <c r="C321" s="103" t="s">
        <v>57</v>
      </c>
      <c r="D321" s="214">
        <v>1</v>
      </c>
      <c r="E321" s="119">
        <v>1</v>
      </c>
      <c r="F321" s="66"/>
      <c r="G321" s="66"/>
      <c r="H321" s="106"/>
      <c r="I321" s="119" t="s">
        <v>3</v>
      </c>
      <c r="J321" s="106">
        <v>12</v>
      </c>
      <c r="K321" s="209">
        <v>1.3181818181818181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51"/>
  <sheetViews>
    <sheetView workbookViewId="0">
      <pane xSplit="7" ySplit="4" topLeftCell="H83" activePane="bottomRight" state="frozen"/>
      <selection activeCell="H181" sqref="H181"/>
      <selection pane="topRight" activeCell="H181" sqref="H181"/>
      <selection pane="bottomLeft" activeCell="H181" sqref="H181"/>
      <selection pane="bottomRight" activeCell="K100" sqref="K100"/>
    </sheetView>
  </sheetViews>
  <sheetFormatPr defaultColWidth="11.5703125" defaultRowHeight="12.75"/>
  <cols>
    <col min="1" max="1" width="5.28515625" style="34" customWidth="1"/>
    <col min="2" max="2" width="6.85546875" style="18" customWidth="1"/>
    <col min="3" max="3" width="20.85546875" style="18" bestFit="1" customWidth="1"/>
    <col min="4" max="4" width="11.140625" style="20" customWidth="1"/>
    <col min="5" max="5" width="9" style="18" customWidth="1"/>
    <col min="6" max="6" width="14" style="18" bestFit="1" customWidth="1"/>
    <col min="7" max="7" width="13.85546875" style="139" bestFit="1" customWidth="1"/>
    <col min="8" max="8" width="5.42578125" style="18" customWidth="1"/>
    <col min="9" max="16384" width="11.5703125" style="18"/>
  </cols>
  <sheetData>
    <row r="1" spans="1:10">
      <c r="A1" s="32" t="s">
        <v>751</v>
      </c>
      <c r="B1" s="18" t="s">
        <v>752</v>
      </c>
      <c r="D1" s="33"/>
    </row>
    <row r="2" spans="1:10">
      <c r="B2" s="18" t="s">
        <v>753</v>
      </c>
      <c r="C2" s="34"/>
    </row>
    <row r="3" spans="1:10" ht="13.5" thickBot="1">
      <c r="A3" s="34" t="s">
        <v>360</v>
      </c>
      <c r="C3" s="34"/>
    </row>
    <row r="4" spans="1:10" ht="15.75" thickBot="1">
      <c r="C4" s="34"/>
      <c r="E4" s="18" t="s">
        <v>362</v>
      </c>
      <c r="F4" s="18" t="s">
        <v>363</v>
      </c>
      <c r="G4" s="139" t="s">
        <v>364</v>
      </c>
      <c r="H4" s="18" t="s">
        <v>365</v>
      </c>
      <c r="I4" s="22" t="s">
        <v>366</v>
      </c>
      <c r="J4" s="23" t="s">
        <v>367</v>
      </c>
    </row>
    <row r="5" spans="1:10" ht="15">
      <c r="A5" s="34" t="s">
        <v>757</v>
      </c>
      <c r="B5" s="18" t="s">
        <v>443</v>
      </c>
      <c r="C5" s="18" t="s">
        <v>579</v>
      </c>
      <c r="D5" s="20" t="s">
        <v>830</v>
      </c>
      <c r="E5" s="24">
        <v>3.9790901704259106E-3</v>
      </c>
      <c r="F5" s="25">
        <v>1.3409090909090891</v>
      </c>
      <c r="G5" s="139">
        <v>2.9674570762498356E-3</v>
      </c>
      <c r="H5" s="25" t="s">
        <v>14</v>
      </c>
      <c r="I5" s="26">
        <v>1</v>
      </c>
      <c r="J5" s="27">
        <v>50</v>
      </c>
    </row>
    <row r="6" spans="1:10" ht="15">
      <c r="A6" s="34" t="s">
        <v>767</v>
      </c>
      <c r="B6" s="18" t="s">
        <v>407</v>
      </c>
      <c r="C6" s="18" t="s">
        <v>489</v>
      </c>
      <c r="D6" s="20" t="s">
        <v>793</v>
      </c>
      <c r="E6" s="24">
        <v>3.9991434905280133E-3</v>
      </c>
      <c r="F6" s="25">
        <v>1.3181818181818161</v>
      </c>
      <c r="G6" s="139">
        <v>3.0338329928143596E-3</v>
      </c>
      <c r="H6" s="25" t="s">
        <v>14</v>
      </c>
      <c r="I6" s="26">
        <v>2</v>
      </c>
      <c r="J6" s="27">
        <v>46</v>
      </c>
    </row>
    <row r="7" spans="1:10" ht="15">
      <c r="A7" s="34" t="s">
        <v>754</v>
      </c>
      <c r="B7" s="18" t="s">
        <v>379</v>
      </c>
      <c r="C7" s="18" t="s">
        <v>689</v>
      </c>
      <c r="D7" s="20" t="s">
        <v>809</v>
      </c>
      <c r="E7" s="24">
        <v>4.0841403200953755E-3</v>
      </c>
      <c r="F7" s="25">
        <v>1.3181818181818161</v>
      </c>
      <c r="G7" s="139">
        <v>3.0983133462792554E-3</v>
      </c>
      <c r="H7" s="25" t="s">
        <v>14</v>
      </c>
      <c r="I7" s="26">
        <v>3</v>
      </c>
      <c r="J7" s="27">
        <v>43</v>
      </c>
    </row>
    <row r="8" spans="1:10" ht="15">
      <c r="A8" s="34" t="s">
        <v>767</v>
      </c>
      <c r="B8" s="18" t="s">
        <v>652</v>
      </c>
      <c r="C8" s="18" t="s">
        <v>463</v>
      </c>
      <c r="D8" s="20" t="s">
        <v>785</v>
      </c>
      <c r="E8" s="24">
        <v>5.3566830131219489E-3</v>
      </c>
      <c r="F8" s="25">
        <v>1.7272727272727249</v>
      </c>
      <c r="G8" s="139">
        <v>3.1012375339127115E-3</v>
      </c>
      <c r="H8" s="25" t="s">
        <v>14</v>
      </c>
      <c r="I8" s="26">
        <v>3</v>
      </c>
      <c r="J8" s="27">
        <v>40</v>
      </c>
    </row>
    <row r="9" spans="1:10" ht="15">
      <c r="A9" s="34" t="s">
        <v>757</v>
      </c>
      <c r="B9" s="18" t="s">
        <v>415</v>
      </c>
      <c r="C9" s="18" t="s">
        <v>402</v>
      </c>
      <c r="D9" s="20" t="s">
        <v>671</v>
      </c>
      <c r="E9" s="24">
        <v>4.0722998755489733E-3</v>
      </c>
      <c r="F9" s="25">
        <v>1.2727272727272709</v>
      </c>
      <c r="G9" s="139">
        <v>3.1996641879313407E-3</v>
      </c>
      <c r="H9" s="25" t="s">
        <v>14</v>
      </c>
      <c r="I9" s="26">
        <v>5</v>
      </c>
      <c r="J9" s="27">
        <v>37</v>
      </c>
    </row>
    <row r="10" spans="1:10" ht="15">
      <c r="A10" s="34" t="s">
        <v>757</v>
      </c>
      <c r="B10" s="18" t="s">
        <v>390</v>
      </c>
      <c r="C10" s="18" t="s">
        <v>444</v>
      </c>
      <c r="D10" s="20" t="s">
        <v>775</v>
      </c>
      <c r="E10" s="24">
        <v>3.9533771483229964E-3</v>
      </c>
      <c r="F10" s="25">
        <v>1.2272727272727253</v>
      </c>
      <c r="G10" s="139">
        <v>3.2212702690039281E-3</v>
      </c>
      <c r="H10" s="25" t="s">
        <v>14</v>
      </c>
      <c r="I10" s="26">
        <v>6</v>
      </c>
      <c r="J10" s="27">
        <v>34</v>
      </c>
    </row>
    <row r="11" spans="1:10" ht="15">
      <c r="A11" s="34" t="s">
        <v>757</v>
      </c>
      <c r="B11" s="18" t="s">
        <v>506</v>
      </c>
      <c r="C11" s="18" t="s">
        <v>571</v>
      </c>
      <c r="D11" s="20" t="s">
        <v>740</v>
      </c>
      <c r="E11" s="24">
        <v>3.5998230944079318E-3</v>
      </c>
      <c r="F11" s="25">
        <v>1.113636363636362</v>
      </c>
      <c r="G11" s="139">
        <v>3.2324942072234539E-3</v>
      </c>
      <c r="H11" s="25" t="s">
        <v>14</v>
      </c>
      <c r="I11" s="26">
        <v>7</v>
      </c>
      <c r="J11" s="27">
        <v>32</v>
      </c>
    </row>
    <row r="12" spans="1:10" ht="15">
      <c r="A12" s="34" t="s">
        <v>757</v>
      </c>
      <c r="B12" s="18" t="s">
        <v>649</v>
      </c>
      <c r="C12" s="18" t="s">
        <v>892</v>
      </c>
      <c r="D12" s="20" t="s">
        <v>601</v>
      </c>
      <c r="E12" s="24">
        <v>3.7091034383453163E-3</v>
      </c>
      <c r="F12" s="25">
        <v>1.113636363636362</v>
      </c>
      <c r="G12" s="139">
        <v>3.3306234956570237E-3</v>
      </c>
      <c r="H12" s="25" t="s">
        <v>14</v>
      </c>
      <c r="I12" s="26">
        <v>8</v>
      </c>
      <c r="J12" s="27">
        <v>30</v>
      </c>
    </row>
    <row r="13" spans="1:10" ht="15">
      <c r="A13" s="34" t="s">
        <v>360</v>
      </c>
      <c r="B13" s="18" t="s">
        <v>437</v>
      </c>
      <c r="C13" s="18" t="s">
        <v>672</v>
      </c>
      <c r="D13" s="20" t="s">
        <v>879</v>
      </c>
      <c r="E13" s="24">
        <v>4.4679681055815228E-3</v>
      </c>
      <c r="F13" s="25">
        <v>1.3409090909090891</v>
      </c>
      <c r="G13" s="139">
        <v>3.3320440109421571E-3</v>
      </c>
      <c r="H13" s="25" t="s">
        <v>14</v>
      </c>
      <c r="I13" s="26">
        <v>8</v>
      </c>
      <c r="J13" s="27">
        <v>28</v>
      </c>
    </row>
    <row r="14" spans="1:10" ht="15">
      <c r="A14" s="34" t="s">
        <v>757</v>
      </c>
      <c r="B14" s="18" t="s">
        <v>543</v>
      </c>
      <c r="C14" s="18" t="s">
        <v>686</v>
      </c>
      <c r="D14" s="20" t="s">
        <v>886</v>
      </c>
      <c r="E14" s="24">
        <v>4.0305162146317382E-3</v>
      </c>
      <c r="F14" s="25">
        <v>1.2045454545454528</v>
      </c>
      <c r="G14" s="139">
        <v>3.3460889329018253E-3</v>
      </c>
      <c r="H14" s="25" t="s">
        <v>14</v>
      </c>
      <c r="I14" s="26">
        <v>10</v>
      </c>
      <c r="J14" s="27">
        <v>26</v>
      </c>
    </row>
    <row r="15" spans="1:10" ht="15">
      <c r="A15" s="34" t="s">
        <v>754</v>
      </c>
      <c r="B15" s="18" t="s">
        <v>376</v>
      </c>
      <c r="C15" s="18" t="s">
        <v>914</v>
      </c>
      <c r="D15" s="20" t="s">
        <v>915</v>
      </c>
      <c r="E15" s="24">
        <v>4.2739368582065205E-3</v>
      </c>
      <c r="F15" s="25">
        <v>1.2727272727272709</v>
      </c>
      <c r="G15" s="139">
        <v>3.3580932457336994E-3</v>
      </c>
      <c r="H15" s="25" t="s">
        <v>14</v>
      </c>
      <c r="I15" s="26">
        <v>11</v>
      </c>
      <c r="J15" s="27">
        <v>24</v>
      </c>
    </row>
    <row r="16" spans="1:10" ht="15">
      <c r="A16" s="34" t="s">
        <v>757</v>
      </c>
      <c r="B16" s="18" t="s">
        <v>454</v>
      </c>
      <c r="C16" s="18" t="s">
        <v>846</v>
      </c>
      <c r="D16" s="20" t="s">
        <v>847</v>
      </c>
      <c r="E16" s="24">
        <v>3.7476729714996863E-3</v>
      </c>
      <c r="F16" s="25">
        <v>1.113636363636362</v>
      </c>
      <c r="G16" s="139">
        <v>3.3652573621629888E-3</v>
      </c>
      <c r="H16" s="25" t="s">
        <v>14</v>
      </c>
      <c r="I16" s="26">
        <v>12</v>
      </c>
      <c r="J16" s="27">
        <v>22</v>
      </c>
    </row>
    <row r="17" spans="1:10" ht="15">
      <c r="A17" s="34" t="s">
        <v>757</v>
      </c>
      <c r="B17" s="18" t="s">
        <v>437</v>
      </c>
      <c r="C17" s="18" t="s">
        <v>670</v>
      </c>
      <c r="D17" s="20" t="s">
        <v>878</v>
      </c>
      <c r="E17" s="24">
        <v>4.6701276394417188E-3</v>
      </c>
      <c r="F17" s="25">
        <v>1.3409090909090891</v>
      </c>
      <c r="G17" s="139">
        <v>3.4828070531429814E-3</v>
      </c>
      <c r="H17" s="25" t="s">
        <v>14</v>
      </c>
      <c r="I17" s="26">
        <v>13</v>
      </c>
      <c r="J17" s="27">
        <v>20</v>
      </c>
    </row>
    <row r="18" spans="1:10" ht="15">
      <c r="A18" s="34" t="s">
        <v>767</v>
      </c>
      <c r="B18" s="18" t="s">
        <v>421</v>
      </c>
      <c r="C18" s="18" t="s">
        <v>897</v>
      </c>
      <c r="D18" s="20" t="s">
        <v>707</v>
      </c>
      <c r="E18" s="24">
        <v>4.8633503515607508E-3</v>
      </c>
      <c r="F18" s="25">
        <v>1.3863636363636342</v>
      </c>
      <c r="G18" s="139">
        <v>3.5079904175192352E-3</v>
      </c>
      <c r="H18" s="25" t="s">
        <v>14</v>
      </c>
      <c r="I18" s="26">
        <v>14</v>
      </c>
      <c r="J18" s="27">
        <v>18</v>
      </c>
    </row>
    <row r="19" spans="1:10" ht="15">
      <c r="A19" s="34" t="s">
        <v>754</v>
      </c>
      <c r="B19" s="18" t="s">
        <v>390</v>
      </c>
      <c r="C19" s="18" t="s">
        <v>711</v>
      </c>
      <c r="D19" s="20" t="s">
        <v>896</v>
      </c>
      <c r="E19" s="24">
        <v>4.9452542430070516E-3</v>
      </c>
      <c r="F19" s="25">
        <v>1.3863636363636342</v>
      </c>
      <c r="G19" s="139">
        <v>3.5670686343001736E-3</v>
      </c>
      <c r="H19" s="25" t="s">
        <v>14</v>
      </c>
      <c r="I19" s="26">
        <v>15</v>
      </c>
      <c r="J19" s="27">
        <v>16</v>
      </c>
    </row>
    <row r="20" spans="1:10" ht="15">
      <c r="A20" s="34" t="s">
        <v>757</v>
      </c>
      <c r="B20" s="18" t="s">
        <v>588</v>
      </c>
      <c r="C20" s="18" t="s">
        <v>783</v>
      </c>
      <c r="D20" s="20" t="s">
        <v>784</v>
      </c>
      <c r="E20" s="24">
        <v>4.5447766566900135E-3</v>
      </c>
      <c r="F20" s="25">
        <v>1.2727272727272709</v>
      </c>
      <c r="G20" s="139">
        <v>3.5708959445421586E-3</v>
      </c>
      <c r="H20" s="25" t="s">
        <v>14</v>
      </c>
      <c r="I20" s="26">
        <v>16</v>
      </c>
      <c r="J20" s="27">
        <v>15</v>
      </c>
    </row>
    <row r="21" spans="1:10" ht="15">
      <c r="A21" s="34" t="s">
        <v>757</v>
      </c>
      <c r="B21" s="18" t="s">
        <v>501</v>
      </c>
      <c r="C21" s="18" t="s">
        <v>664</v>
      </c>
      <c r="D21" s="20" t="s">
        <v>876</v>
      </c>
      <c r="E21" s="24">
        <v>4.5704896787929277E-3</v>
      </c>
      <c r="F21" s="25">
        <v>1.2727272727272709</v>
      </c>
      <c r="G21" s="139">
        <v>3.5910990333373055E-3</v>
      </c>
      <c r="H21" s="25" t="s">
        <v>14</v>
      </c>
      <c r="I21" s="26">
        <v>17</v>
      </c>
      <c r="J21" s="27">
        <v>14</v>
      </c>
    </row>
    <row r="22" spans="1:10" ht="15">
      <c r="A22" s="34" t="s">
        <v>360</v>
      </c>
      <c r="B22" s="18" t="s">
        <v>611</v>
      </c>
      <c r="C22" s="18" t="s">
        <v>665</v>
      </c>
      <c r="D22" s="20" t="s">
        <v>877</v>
      </c>
      <c r="E22" s="24">
        <v>4.7480116905467473E-3</v>
      </c>
      <c r="F22" s="25">
        <v>1.3181818181818161</v>
      </c>
      <c r="G22" s="139">
        <v>3.6019399031734E-3</v>
      </c>
      <c r="H22" s="25" t="s">
        <v>14</v>
      </c>
      <c r="I22" s="26">
        <v>18</v>
      </c>
      <c r="J22" s="27">
        <v>13</v>
      </c>
    </row>
    <row r="23" spans="1:10" ht="15">
      <c r="A23" s="34" t="s">
        <v>754</v>
      </c>
      <c r="B23" s="18" t="s">
        <v>454</v>
      </c>
      <c r="C23" s="18" t="s">
        <v>580</v>
      </c>
      <c r="D23" s="20" t="s">
        <v>831</v>
      </c>
      <c r="E23" s="24">
        <v>4.8468412232457181E-3</v>
      </c>
      <c r="F23" s="25">
        <v>1.3409090909090891</v>
      </c>
      <c r="G23" s="139">
        <v>3.6145934546239302E-3</v>
      </c>
      <c r="H23" s="25" t="s">
        <v>14</v>
      </c>
      <c r="I23" s="26">
        <v>19</v>
      </c>
      <c r="J23" s="27">
        <v>12</v>
      </c>
    </row>
    <row r="24" spans="1:10" ht="15">
      <c r="A24" s="34" t="s">
        <v>757</v>
      </c>
      <c r="B24" s="18" t="s">
        <v>611</v>
      </c>
      <c r="C24" s="18" t="s">
        <v>472</v>
      </c>
      <c r="D24" s="20" t="s">
        <v>787</v>
      </c>
      <c r="E24" s="24">
        <v>4.8533329219249792E-3</v>
      </c>
      <c r="F24" s="25">
        <v>1.3409090909090891</v>
      </c>
      <c r="G24" s="139">
        <v>3.6194347214355826E-3</v>
      </c>
      <c r="H24" s="25" t="s">
        <v>14</v>
      </c>
      <c r="I24" s="26">
        <v>20</v>
      </c>
      <c r="J24" s="27">
        <v>11</v>
      </c>
    </row>
    <row r="25" spans="1:10" ht="15">
      <c r="A25" s="34" t="s">
        <v>360</v>
      </c>
      <c r="B25" s="18" t="s">
        <v>617</v>
      </c>
      <c r="C25" s="18" t="s">
        <v>770</v>
      </c>
      <c r="D25" s="20" t="s">
        <v>771</v>
      </c>
      <c r="E25" s="24">
        <v>4.0383557877371459E-3</v>
      </c>
      <c r="F25" s="25">
        <v>1.113636363636362</v>
      </c>
      <c r="G25" s="139">
        <v>3.6262786665394835E-3</v>
      </c>
      <c r="H25" s="25" t="s">
        <v>14</v>
      </c>
      <c r="I25" s="26">
        <v>20</v>
      </c>
      <c r="J25" s="27">
        <v>10</v>
      </c>
    </row>
    <row r="26" spans="1:10" ht="15">
      <c r="A26" s="34" t="s">
        <v>757</v>
      </c>
      <c r="B26" s="18" t="s">
        <v>433</v>
      </c>
      <c r="C26" s="18" t="s">
        <v>615</v>
      </c>
      <c r="D26" s="20" t="s">
        <v>595</v>
      </c>
      <c r="E26" s="24">
        <v>4.6187015952358921E-3</v>
      </c>
      <c r="F26" s="25">
        <v>1.2727272727272709</v>
      </c>
      <c r="G26" s="139">
        <v>3.6289798248282062E-3</v>
      </c>
      <c r="H26" s="25" t="s">
        <v>14</v>
      </c>
      <c r="I26" s="26">
        <v>22</v>
      </c>
      <c r="J26" s="27">
        <v>9</v>
      </c>
    </row>
    <row r="27" spans="1:10" ht="15">
      <c r="A27" s="34" t="s">
        <v>757</v>
      </c>
      <c r="B27" s="18" t="s">
        <v>555</v>
      </c>
      <c r="C27" s="18" t="s">
        <v>694</v>
      </c>
      <c r="D27" s="20" t="s">
        <v>890</v>
      </c>
      <c r="E27" s="24">
        <v>5.1201055262427098E-3</v>
      </c>
      <c r="F27" s="25">
        <v>1.4090909090909092</v>
      </c>
      <c r="G27" s="139">
        <v>3.6336232766883744E-3</v>
      </c>
      <c r="H27" s="25" t="s">
        <v>14</v>
      </c>
      <c r="I27" s="26">
        <v>22</v>
      </c>
      <c r="J27" s="27">
        <v>8</v>
      </c>
    </row>
    <row r="28" spans="1:10" ht="15">
      <c r="A28" s="34" t="s">
        <v>767</v>
      </c>
      <c r="B28" s="18" t="s">
        <v>506</v>
      </c>
      <c r="C28" s="18" t="s">
        <v>835</v>
      </c>
      <c r="D28" s="20" t="s">
        <v>836</v>
      </c>
      <c r="E28" s="24">
        <v>4.6254310537865561E-3</v>
      </c>
      <c r="F28" s="25">
        <v>1.2727272727272709</v>
      </c>
      <c r="G28" s="139">
        <v>3.6342672565465848E-3</v>
      </c>
      <c r="H28" s="25" t="s">
        <v>14</v>
      </c>
      <c r="I28" s="26">
        <v>22</v>
      </c>
      <c r="J28" s="27">
        <v>7</v>
      </c>
    </row>
    <row r="29" spans="1:10" ht="15">
      <c r="A29" s="34" t="s">
        <v>754</v>
      </c>
      <c r="B29" s="18" t="s">
        <v>421</v>
      </c>
      <c r="C29" s="18" t="s">
        <v>759</v>
      </c>
      <c r="D29" s="20" t="s">
        <v>370</v>
      </c>
      <c r="E29" s="24">
        <v>4.5656611667847617E-3</v>
      </c>
      <c r="F29" s="25">
        <v>1.2499999999999982</v>
      </c>
      <c r="G29" s="139">
        <v>3.6525289334278146E-3</v>
      </c>
      <c r="H29" s="25" t="s">
        <v>14</v>
      </c>
      <c r="I29" s="26">
        <v>25</v>
      </c>
      <c r="J29" s="27">
        <v>6</v>
      </c>
    </row>
    <row r="30" spans="1:10" ht="15">
      <c r="A30" s="34" t="s">
        <v>754</v>
      </c>
      <c r="B30" s="18" t="s">
        <v>384</v>
      </c>
      <c r="C30" s="18" t="s">
        <v>780</v>
      </c>
      <c r="D30" s="20" t="s">
        <v>781</v>
      </c>
      <c r="E30" s="24">
        <v>4.702736444309478E-3</v>
      </c>
      <c r="F30" s="25">
        <v>1.2727272727272709</v>
      </c>
      <c r="G30" s="139">
        <v>3.6950072062431664E-3</v>
      </c>
      <c r="H30" s="25" t="s">
        <v>14</v>
      </c>
      <c r="I30" s="26">
        <v>26</v>
      </c>
      <c r="J30" s="27">
        <v>5</v>
      </c>
    </row>
    <row r="31" spans="1:10" ht="15">
      <c r="A31" s="34" t="s">
        <v>360</v>
      </c>
      <c r="B31" s="18" t="s">
        <v>415</v>
      </c>
      <c r="C31" s="18" t="s">
        <v>778</v>
      </c>
      <c r="D31" s="20" t="s">
        <v>779</v>
      </c>
      <c r="E31" s="24">
        <v>4.1210959378405075E-3</v>
      </c>
      <c r="F31" s="25">
        <v>1.113636363636362</v>
      </c>
      <c r="G31" s="139">
        <v>3.7005759441833181E-3</v>
      </c>
      <c r="H31" s="25" t="s">
        <v>14</v>
      </c>
      <c r="I31" s="26">
        <v>27</v>
      </c>
      <c r="J31" s="27">
        <v>4</v>
      </c>
    </row>
    <row r="32" spans="1:10" ht="15">
      <c r="A32" s="34" t="s">
        <v>754</v>
      </c>
      <c r="B32" s="18" t="s">
        <v>649</v>
      </c>
      <c r="C32" s="18" t="s">
        <v>550</v>
      </c>
      <c r="D32" s="20" t="s">
        <v>818</v>
      </c>
      <c r="E32" s="24">
        <v>4.7238249485440486E-3</v>
      </c>
      <c r="F32" s="25">
        <v>1.2727272727272709</v>
      </c>
      <c r="G32" s="139">
        <v>3.7115767452846147E-3</v>
      </c>
      <c r="H32" s="25" t="s">
        <v>14</v>
      </c>
      <c r="I32" s="26">
        <v>28</v>
      </c>
      <c r="J32" s="27">
        <v>3</v>
      </c>
    </row>
    <row r="33" spans="1:10" ht="15">
      <c r="A33" s="34" t="s">
        <v>754</v>
      </c>
      <c r="B33" s="18" t="s">
        <v>543</v>
      </c>
      <c r="C33" s="18" t="s">
        <v>788</v>
      </c>
      <c r="D33" s="20" t="s">
        <v>789</v>
      </c>
      <c r="E33" s="24">
        <v>5.2721260586429128E-3</v>
      </c>
      <c r="F33" s="25">
        <v>1.4090909090909092</v>
      </c>
      <c r="G33" s="139">
        <v>3.7415088158110994E-3</v>
      </c>
      <c r="H33" s="25" t="s">
        <v>14</v>
      </c>
      <c r="I33" s="26">
        <v>29</v>
      </c>
      <c r="J33" s="27">
        <v>2</v>
      </c>
    </row>
    <row r="34" spans="1:10" ht="15">
      <c r="A34" s="34" t="s">
        <v>360</v>
      </c>
      <c r="B34" s="18" t="s">
        <v>368</v>
      </c>
      <c r="C34" s="18" t="s">
        <v>702</v>
      </c>
      <c r="D34" s="20" t="s">
        <v>893</v>
      </c>
      <c r="E34" s="24">
        <v>4.191106834081814E-3</v>
      </c>
      <c r="F34" s="25">
        <v>1.113636363636362</v>
      </c>
      <c r="G34" s="139">
        <v>3.7634428714204099E-3</v>
      </c>
      <c r="H34" s="25" t="s">
        <v>14</v>
      </c>
      <c r="I34" s="26">
        <v>30</v>
      </c>
      <c r="J34" s="27">
        <v>1</v>
      </c>
    </row>
    <row r="35" spans="1:10" ht="15">
      <c r="A35" s="34" t="s">
        <v>757</v>
      </c>
      <c r="B35" s="18" t="s">
        <v>614</v>
      </c>
      <c r="C35" s="18" t="s">
        <v>898</v>
      </c>
      <c r="D35" s="20" t="s">
        <v>899</v>
      </c>
      <c r="E35" s="24">
        <v>5.3258097030660211E-3</v>
      </c>
      <c r="F35" s="25">
        <v>1.3863636363636342</v>
      </c>
      <c r="G35" s="139">
        <v>3.8415676546705783E-3</v>
      </c>
      <c r="H35" s="25" t="s">
        <v>14</v>
      </c>
      <c r="J35" s="29">
        <v>1</v>
      </c>
    </row>
    <row r="36" spans="1:10" ht="15">
      <c r="A36" s="34" t="s">
        <v>767</v>
      </c>
      <c r="B36" s="18" t="s">
        <v>390</v>
      </c>
      <c r="C36" s="18" t="s">
        <v>478</v>
      </c>
      <c r="D36" s="20" t="s">
        <v>554</v>
      </c>
      <c r="E36" s="24">
        <v>5.4301580903757442E-3</v>
      </c>
      <c r="F36" s="25">
        <v>1.4090909090909092</v>
      </c>
      <c r="G36" s="139">
        <v>3.8536605802666568E-3</v>
      </c>
      <c r="H36" s="25" t="s">
        <v>14</v>
      </c>
      <c r="J36" s="29">
        <v>1</v>
      </c>
    </row>
    <row r="37" spans="1:10" ht="15">
      <c r="A37" s="34" t="s">
        <v>754</v>
      </c>
      <c r="B37" s="18" t="s">
        <v>488</v>
      </c>
      <c r="C37" s="18" t="s">
        <v>782</v>
      </c>
      <c r="D37" s="20" t="s">
        <v>470</v>
      </c>
      <c r="E37" s="24">
        <v>5.7747354095668705E-3</v>
      </c>
      <c r="F37" s="25">
        <v>1.4772727272727251</v>
      </c>
      <c r="G37" s="139">
        <v>3.9090516618606568E-3</v>
      </c>
      <c r="H37" s="25" t="s">
        <v>14</v>
      </c>
      <c r="J37" s="29">
        <v>1</v>
      </c>
    </row>
    <row r="38" spans="1:10" ht="15">
      <c r="A38" s="34" t="s">
        <v>754</v>
      </c>
      <c r="B38" s="18" t="s">
        <v>415</v>
      </c>
      <c r="C38" s="18" t="s">
        <v>589</v>
      </c>
      <c r="D38" s="20" t="s">
        <v>838</v>
      </c>
      <c r="E38" s="24">
        <v>5.4408340925194854E-3</v>
      </c>
      <c r="F38" s="25">
        <v>1.3863636363636342</v>
      </c>
      <c r="G38" s="139">
        <v>3.9245360667353726E-3</v>
      </c>
      <c r="H38" s="25" t="s">
        <v>14</v>
      </c>
      <c r="J38" s="29">
        <v>1</v>
      </c>
    </row>
    <row r="39" spans="1:10" ht="15">
      <c r="A39" s="34" t="s">
        <v>767</v>
      </c>
      <c r="B39" s="18" t="s">
        <v>491</v>
      </c>
      <c r="C39" s="18" t="s">
        <v>881</v>
      </c>
      <c r="D39" s="20" t="s">
        <v>523</v>
      </c>
      <c r="E39" s="24">
        <v>5.2902055622732766E-3</v>
      </c>
      <c r="F39" s="25">
        <v>1.3409090909090891</v>
      </c>
      <c r="G39" s="139">
        <v>3.9452380464410934E-3</v>
      </c>
      <c r="H39" s="25" t="s">
        <v>14</v>
      </c>
      <c r="J39" s="29">
        <v>1</v>
      </c>
    </row>
    <row r="40" spans="1:10" ht="15">
      <c r="A40" s="34" t="s">
        <v>360</v>
      </c>
      <c r="B40" s="18" t="s">
        <v>552</v>
      </c>
      <c r="C40" s="18" t="s">
        <v>871</v>
      </c>
      <c r="D40" s="20" t="s">
        <v>872</v>
      </c>
      <c r="E40" s="24">
        <v>4.818022586788053E-3</v>
      </c>
      <c r="F40" s="25">
        <v>1.2045454545454528</v>
      </c>
      <c r="G40" s="139">
        <v>3.9998678078995214E-3</v>
      </c>
      <c r="H40" s="25" t="s">
        <v>14</v>
      </c>
      <c r="J40" s="29">
        <v>1</v>
      </c>
    </row>
    <row r="41" spans="1:10" ht="15">
      <c r="A41" s="34" t="s">
        <v>754</v>
      </c>
      <c r="B41" s="18" t="s">
        <v>652</v>
      </c>
      <c r="C41" s="18" t="s">
        <v>819</v>
      </c>
      <c r="D41" s="20" t="s">
        <v>820</v>
      </c>
      <c r="E41" s="24">
        <v>4.9206509880667182E-3</v>
      </c>
      <c r="F41" s="25">
        <v>1.2272727272727253</v>
      </c>
      <c r="G41" s="139">
        <v>4.0094193236099246E-3</v>
      </c>
      <c r="H41" s="25" t="s">
        <v>14</v>
      </c>
      <c r="J41" s="29">
        <v>1</v>
      </c>
    </row>
    <row r="42" spans="1:10" ht="15">
      <c r="A42" s="34" t="s">
        <v>757</v>
      </c>
      <c r="B42" s="18" t="s">
        <v>573</v>
      </c>
      <c r="C42" s="18" t="s">
        <v>625</v>
      </c>
      <c r="D42" s="20" t="s">
        <v>766</v>
      </c>
      <c r="E42" s="24">
        <v>4.477279973669865E-3</v>
      </c>
      <c r="F42" s="25">
        <v>1.113636363636362</v>
      </c>
      <c r="G42" s="139">
        <v>4.0204146702341702E-3</v>
      </c>
      <c r="H42" s="25" t="s">
        <v>14</v>
      </c>
      <c r="J42" s="29">
        <v>1</v>
      </c>
    </row>
    <row r="43" spans="1:10" ht="15">
      <c r="A43" s="34" t="s">
        <v>757</v>
      </c>
      <c r="B43" s="18" t="s">
        <v>427</v>
      </c>
      <c r="C43" s="18" t="s">
        <v>504</v>
      </c>
      <c r="D43" s="20" t="s">
        <v>570</v>
      </c>
      <c r="E43" s="24">
        <v>5.2711695310973285E-3</v>
      </c>
      <c r="F43" s="25">
        <v>1.2727272727272709</v>
      </c>
      <c r="G43" s="139">
        <v>4.1416332030050499E-3</v>
      </c>
      <c r="H43" s="25" t="s">
        <v>14</v>
      </c>
      <c r="J43" s="29">
        <v>1</v>
      </c>
    </row>
    <row r="44" spans="1:10" ht="15">
      <c r="A44" s="34" t="s">
        <v>757</v>
      </c>
      <c r="B44" s="18" t="s">
        <v>373</v>
      </c>
      <c r="C44" s="18" t="s">
        <v>660</v>
      </c>
      <c r="D44" s="20" t="s">
        <v>875</v>
      </c>
      <c r="E44" s="24">
        <v>5.8239995063099756E-3</v>
      </c>
      <c r="F44" s="25">
        <v>1.3863636363636342</v>
      </c>
      <c r="G44" s="139">
        <v>4.200917676682612E-3</v>
      </c>
      <c r="H44" s="25" t="s">
        <v>14</v>
      </c>
      <c r="J44" s="29">
        <v>1</v>
      </c>
    </row>
    <row r="45" spans="1:10" ht="15">
      <c r="A45" s="34" t="s">
        <v>360</v>
      </c>
      <c r="B45" s="18" t="s">
        <v>540</v>
      </c>
      <c r="C45" s="18" t="s">
        <v>619</v>
      </c>
      <c r="D45" s="20" t="s">
        <v>854</v>
      </c>
      <c r="E45" s="24">
        <v>5.2794580392875696E-3</v>
      </c>
      <c r="F45" s="25">
        <v>1.2499999999999982</v>
      </c>
      <c r="G45" s="139">
        <v>4.2235664314300616E-3</v>
      </c>
      <c r="H45" s="25" t="s">
        <v>14</v>
      </c>
      <c r="J45" s="29">
        <v>1</v>
      </c>
    </row>
    <row r="46" spans="1:10" ht="15">
      <c r="A46" s="34" t="s">
        <v>754</v>
      </c>
      <c r="B46" s="18" t="s">
        <v>368</v>
      </c>
      <c r="C46" s="18" t="s">
        <v>388</v>
      </c>
      <c r="D46" s="20" t="s">
        <v>756</v>
      </c>
      <c r="E46" s="24">
        <v>5.8872074321512516E-3</v>
      </c>
      <c r="F46" s="25">
        <v>1.3863636363636342</v>
      </c>
      <c r="G46" s="139">
        <v>4.2465102789287779E-3</v>
      </c>
      <c r="H46" s="25" t="s">
        <v>14</v>
      </c>
      <c r="J46" s="29">
        <v>1</v>
      </c>
    </row>
    <row r="47" spans="1:10" ht="15">
      <c r="A47" s="34" t="s">
        <v>757</v>
      </c>
      <c r="B47" s="18" t="s">
        <v>404</v>
      </c>
      <c r="C47" s="18" t="s">
        <v>397</v>
      </c>
      <c r="D47" s="20" t="s">
        <v>758</v>
      </c>
      <c r="E47" s="24">
        <v>5.3129531920145636E-3</v>
      </c>
      <c r="F47" s="25">
        <v>1.2499999999999982</v>
      </c>
      <c r="G47" s="139">
        <v>4.2503625536116571E-3</v>
      </c>
      <c r="H47" s="25" t="s">
        <v>14</v>
      </c>
      <c r="J47" s="29">
        <v>1</v>
      </c>
    </row>
    <row r="48" spans="1:10" ht="15">
      <c r="A48" s="34" t="s">
        <v>754</v>
      </c>
      <c r="B48" s="18" t="s">
        <v>617</v>
      </c>
      <c r="C48" s="18" t="s">
        <v>582</v>
      </c>
      <c r="D48" s="20" t="s">
        <v>834</v>
      </c>
      <c r="E48" s="24">
        <v>5.4373193418137244E-3</v>
      </c>
      <c r="F48" s="25">
        <v>1.2727272727272709</v>
      </c>
      <c r="G48" s="139">
        <v>4.2721794828536469E-3</v>
      </c>
      <c r="H48" s="25" t="s">
        <v>14</v>
      </c>
      <c r="J48" s="29">
        <v>1</v>
      </c>
    </row>
    <row r="49" spans="1:10" ht="15">
      <c r="A49" s="34" t="s">
        <v>757</v>
      </c>
      <c r="B49" s="18" t="s">
        <v>494</v>
      </c>
      <c r="C49" s="18" t="s">
        <v>440</v>
      </c>
      <c r="D49" s="20" t="s">
        <v>769</v>
      </c>
      <c r="E49" s="24">
        <v>5.3900922583233046E-3</v>
      </c>
      <c r="F49" s="25">
        <v>1.2499999999999982</v>
      </c>
      <c r="G49" s="139">
        <v>4.3120738066586501E-3</v>
      </c>
      <c r="H49" s="25" t="s">
        <v>14</v>
      </c>
      <c r="J49" s="29">
        <v>1</v>
      </c>
    </row>
    <row r="50" spans="1:10" ht="15">
      <c r="A50" s="34" t="s">
        <v>767</v>
      </c>
      <c r="B50" s="18" t="s">
        <v>415</v>
      </c>
      <c r="C50" s="18" t="s">
        <v>842</v>
      </c>
      <c r="D50" s="20" t="s">
        <v>843</v>
      </c>
      <c r="E50" s="24">
        <v>6.0074622687984235E-3</v>
      </c>
      <c r="F50" s="25">
        <v>1.3863636363636342</v>
      </c>
      <c r="G50" s="139">
        <v>4.3332514725759183E-3</v>
      </c>
      <c r="H50" s="25" t="s">
        <v>14</v>
      </c>
      <c r="J50" s="29">
        <v>1</v>
      </c>
    </row>
    <row r="51" spans="1:10" ht="15">
      <c r="A51" s="34" t="s">
        <v>754</v>
      </c>
      <c r="B51" s="18" t="s">
        <v>437</v>
      </c>
      <c r="C51" s="18" t="s">
        <v>558</v>
      </c>
      <c r="D51" s="20" t="s">
        <v>823</v>
      </c>
      <c r="E51" s="24">
        <v>7.2860782130445053E-3</v>
      </c>
      <c r="F51" s="25">
        <v>1.6590909090909092</v>
      </c>
      <c r="G51" s="139">
        <v>4.3916087859446331E-3</v>
      </c>
      <c r="H51" s="25" t="s">
        <v>14</v>
      </c>
      <c r="J51" s="29">
        <v>1</v>
      </c>
    </row>
    <row r="52" spans="1:10" ht="15">
      <c r="A52" s="34" t="s">
        <v>360</v>
      </c>
      <c r="B52" s="18" t="s">
        <v>482</v>
      </c>
      <c r="C52" s="18" t="s">
        <v>844</v>
      </c>
      <c r="D52" s="20" t="s">
        <v>845</v>
      </c>
      <c r="E52" s="24">
        <v>5.438573712563264E-3</v>
      </c>
      <c r="F52" s="25">
        <v>1.2272727272727253</v>
      </c>
      <c r="G52" s="139">
        <v>4.4314304324589628E-3</v>
      </c>
      <c r="H52" s="25" t="s">
        <v>14</v>
      </c>
      <c r="J52" s="29">
        <v>1</v>
      </c>
    </row>
    <row r="53" spans="1:10" ht="15">
      <c r="A53" s="34" t="s">
        <v>360</v>
      </c>
      <c r="B53" s="18" t="s">
        <v>404</v>
      </c>
      <c r="C53" s="18" t="s">
        <v>856</v>
      </c>
      <c r="D53" s="20" t="s">
        <v>857</v>
      </c>
      <c r="E53" s="24">
        <v>4.9421328119430945E-3</v>
      </c>
      <c r="F53" s="25">
        <v>1.113636363636362</v>
      </c>
      <c r="G53" s="139">
        <v>4.4378335454182951E-3</v>
      </c>
      <c r="H53" s="25" t="s">
        <v>14</v>
      </c>
      <c r="J53" s="29">
        <v>1</v>
      </c>
    </row>
    <row r="54" spans="1:10" ht="15">
      <c r="A54" s="34" t="s">
        <v>360</v>
      </c>
      <c r="B54" s="18" t="s">
        <v>399</v>
      </c>
      <c r="C54" s="18" t="s">
        <v>569</v>
      </c>
      <c r="D54" s="20" t="s">
        <v>826</v>
      </c>
      <c r="E54" s="24">
        <v>6.0750364056660457E-3</v>
      </c>
      <c r="F54" s="25">
        <v>1.3181818181818161</v>
      </c>
      <c r="G54" s="139">
        <v>4.6086483077466623E-3</v>
      </c>
      <c r="H54" s="25" t="s">
        <v>14</v>
      </c>
      <c r="J54" s="29">
        <v>1</v>
      </c>
    </row>
    <row r="55" spans="1:10" ht="15">
      <c r="A55" s="34" t="s">
        <v>360</v>
      </c>
      <c r="B55" s="18" t="s">
        <v>462</v>
      </c>
      <c r="C55" s="18" t="s">
        <v>887</v>
      </c>
      <c r="D55" s="20" t="s">
        <v>888</v>
      </c>
      <c r="E55" s="24">
        <v>6.1100418537866985E-3</v>
      </c>
      <c r="F55" s="25">
        <v>1.1590909090909074</v>
      </c>
      <c r="G55" s="150">
        <v>4.6352041649416406E-3</v>
      </c>
      <c r="H55" s="25" t="s">
        <v>14</v>
      </c>
      <c r="J55" s="29">
        <v>1</v>
      </c>
    </row>
    <row r="56" spans="1:10" ht="15">
      <c r="A56" s="34" t="s">
        <v>360</v>
      </c>
      <c r="B56" s="18" t="s">
        <v>614</v>
      </c>
      <c r="C56" s="18" t="s">
        <v>832</v>
      </c>
      <c r="D56" s="20" t="s">
        <v>833</v>
      </c>
      <c r="E56" s="24">
        <v>5.1776240083911242E-3</v>
      </c>
      <c r="F56" s="25">
        <v>1.113636363636362</v>
      </c>
      <c r="G56" s="139">
        <v>4.6492950279430571E-3</v>
      </c>
      <c r="H56" s="25" t="s">
        <v>14</v>
      </c>
      <c r="J56" s="29">
        <v>1</v>
      </c>
    </row>
    <row r="57" spans="1:10" ht="15">
      <c r="A57" s="34" t="s">
        <v>754</v>
      </c>
      <c r="B57" s="18" t="s">
        <v>443</v>
      </c>
      <c r="C57" s="18" t="s">
        <v>827</v>
      </c>
      <c r="D57" s="20" t="s">
        <v>828</v>
      </c>
      <c r="E57" s="24">
        <v>5.2264342994680071E-3</v>
      </c>
      <c r="F57" s="89">
        <v>1.113636363636362</v>
      </c>
      <c r="G57" s="150">
        <v>4.6931246770733192E-3</v>
      </c>
      <c r="H57" s="42" t="s">
        <v>14</v>
      </c>
      <c r="J57" s="29">
        <v>1</v>
      </c>
    </row>
    <row r="58" spans="1:10" ht="15">
      <c r="A58" s="34" t="s">
        <v>360</v>
      </c>
      <c r="B58" s="18" t="s">
        <v>465</v>
      </c>
      <c r="C58" s="18" t="s">
        <v>732</v>
      </c>
      <c r="D58" s="20" t="s">
        <v>906</v>
      </c>
      <c r="E58" s="24">
        <v>6.9374433548203144E-3</v>
      </c>
      <c r="F58" s="25">
        <v>1.4772727272727251</v>
      </c>
      <c r="G58" s="139">
        <v>4.6961155017245272E-3</v>
      </c>
      <c r="H58" s="25" t="s">
        <v>14</v>
      </c>
      <c r="J58" s="29">
        <v>1</v>
      </c>
    </row>
    <row r="59" spans="1:10" ht="15">
      <c r="A59" s="34" t="s">
        <v>757</v>
      </c>
      <c r="B59" s="18" t="s">
        <v>482</v>
      </c>
      <c r="C59" s="18" t="s">
        <v>621</v>
      </c>
      <c r="D59" s="20" t="s">
        <v>855</v>
      </c>
      <c r="E59" s="24">
        <v>5.6954343957954061E-3</v>
      </c>
      <c r="F59" s="25">
        <v>1.2045454545454528</v>
      </c>
      <c r="G59" s="139">
        <v>4.7282851587735512E-3</v>
      </c>
      <c r="H59" s="25" t="s">
        <v>14</v>
      </c>
      <c r="J59" s="29">
        <v>1</v>
      </c>
    </row>
    <row r="60" spans="1:10" ht="15">
      <c r="A60" s="34" t="s">
        <v>754</v>
      </c>
      <c r="B60" s="18" t="s">
        <v>701</v>
      </c>
      <c r="C60" s="18" t="s">
        <v>598</v>
      </c>
      <c r="D60" s="20" t="s">
        <v>843</v>
      </c>
      <c r="E60" s="24">
        <v>6.0348269617932536E-3</v>
      </c>
      <c r="F60" s="25">
        <v>1.2727272727272709</v>
      </c>
      <c r="G60" s="139">
        <v>4.7416497556947062E-3</v>
      </c>
      <c r="H60" s="25" t="s">
        <v>14</v>
      </c>
      <c r="J60" s="29">
        <v>1</v>
      </c>
    </row>
    <row r="61" spans="1:10" ht="15">
      <c r="A61" s="34" t="s">
        <v>754</v>
      </c>
      <c r="B61" s="18" t="s">
        <v>573</v>
      </c>
      <c r="C61" s="18" t="s">
        <v>585</v>
      </c>
      <c r="D61" s="20" t="s">
        <v>837</v>
      </c>
      <c r="E61" s="24">
        <v>6.3476397746060672E-3</v>
      </c>
      <c r="F61" s="25">
        <v>1.3181818181818161</v>
      </c>
      <c r="G61" s="139">
        <v>4.8154508634942654E-3</v>
      </c>
      <c r="H61" s="25" t="s">
        <v>14</v>
      </c>
      <c r="J61" s="29">
        <v>1</v>
      </c>
    </row>
    <row r="62" spans="1:10" ht="15">
      <c r="A62" s="34" t="s">
        <v>767</v>
      </c>
      <c r="B62" s="18" t="s">
        <v>457</v>
      </c>
      <c r="C62" s="18" t="s">
        <v>627</v>
      </c>
      <c r="D62" s="20" t="s">
        <v>858</v>
      </c>
      <c r="E62" s="24">
        <v>6.2873673250033596E-3</v>
      </c>
      <c r="F62" s="25">
        <v>1.2727272727272709</v>
      </c>
      <c r="G62" s="139">
        <v>4.9400743267883612E-3</v>
      </c>
      <c r="H62" s="25" t="s">
        <v>14</v>
      </c>
      <c r="J62" s="29">
        <v>1</v>
      </c>
    </row>
    <row r="63" spans="1:10" ht="15">
      <c r="A63" s="34" t="s">
        <v>360</v>
      </c>
      <c r="B63" s="18" t="s">
        <v>373</v>
      </c>
      <c r="C63" s="18" t="s">
        <v>882</v>
      </c>
      <c r="D63" s="20" t="s">
        <v>883</v>
      </c>
      <c r="E63" s="24">
        <v>5.6931587898043767E-3</v>
      </c>
      <c r="F63" s="25">
        <v>1.113636363636362</v>
      </c>
      <c r="G63" s="139">
        <v>5.1122242194161826E-3</v>
      </c>
      <c r="H63" s="25" t="s">
        <v>14</v>
      </c>
      <c r="J63" s="29">
        <v>1</v>
      </c>
    </row>
    <row r="64" spans="1:10" ht="15">
      <c r="A64" s="34" t="s">
        <v>754</v>
      </c>
      <c r="B64" s="18" t="s">
        <v>552</v>
      </c>
      <c r="C64" s="18" t="s">
        <v>704</v>
      </c>
      <c r="D64" s="20" t="s">
        <v>894</v>
      </c>
      <c r="E64" s="24">
        <v>8.3123854191269921E-3</v>
      </c>
      <c r="F64" s="25">
        <v>1.4772727272727251</v>
      </c>
      <c r="G64" s="139">
        <v>5.6268455144859722E-3</v>
      </c>
      <c r="H64" s="25" t="s">
        <v>14</v>
      </c>
      <c r="J64" s="29">
        <v>1</v>
      </c>
    </row>
    <row r="65" spans="1:10" ht="15">
      <c r="A65" s="34" t="s">
        <v>767</v>
      </c>
      <c r="B65" s="18" t="s">
        <v>588</v>
      </c>
      <c r="C65" s="18" t="s">
        <v>447</v>
      </c>
      <c r="D65" s="20" t="s">
        <v>776</v>
      </c>
      <c r="E65" s="24">
        <v>9.3558265036499631E-3</v>
      </c>
      <c r="F65" s="25">
        <v>1.6590909090909092</v>
      </c>
      <c r="G65" s="139">
        <v>5.6391283035698405E-3</v>
      </c>
      <c r="H65" s="25" t="s">
        <v>14</v>
      </c>
      <c r="J65" s="29">
        <v>1</v>
      </c>
    </row>
    <row r="66" spans="1:10" ht="15">
      <c r="A66" s="34" t="s">
        <v>754</v>
      </c>
      <c r="B66" s="18" t="s">
        <v>433</v>
      </c>
      <c r="C66" s="18" t="s">
        <v>684</v>
      </c>
      <c r="D66" s="20" t="s">
        <v>885</v>
      </c>
      <c r="E66" s="24">
        <v>7.0505899157584546E-3</v>
      </c>
      <c r="F66" s="25">
        <v>1.2272727272727253</v>
      </c>
      <c r="G66" s="139">
        <v>5.7449251165439356E-3</v>
      </c>
      <c r="H66" s="25" t="s">
        <v>14</v>
      </c>
      <c r="J66" s="29">
        <v>1</v>
      </c>
    </row>
    <row r="67" spans="1:10" ht="15">
      <c r="A67" s="34" t="s">
        <v>754</v>
      </c>
      <c r="B67" s="18" t="s">
        <v>611</v>
      </c>
      <c r="C67" s="18" t="s">
        <v>696</v>
      </c>
      <c r="D67" s="20" t="s">
        <v>891</v>
      </c>
      <c r="E67" s="24">
        <v>7.9609103485507975E-3</v>
      </c>
      <c r="F67" s="25">
        <v>1.3409090909090891</v>
      </c>
      <c r="G67" s="139">
        <v>5.9369500904446707E-3</v>
      </c>
      <c r="H67" s="25" t="s">
        <v>14</v>
      </c>
      <c r="J67" s="29">
        <v>1</v>
      </c>
    </row>
    <row r="68" spans="1:10" ht="15">
      <c r="A68" s="34" t="s">
        <v>754</v>
      </c>
      <c r="B68" s="18" t="s">
        <v>555</v>
      </c>
      <c r="C68" s="18" t="s">
        <v>909</v>
      </c>
      <c r="D68" s="20" t="s">
        <v>910</v>
      </c>
      <c r="E68" s="24">
        <v>9.9537739987178193E-3</v>
      </c>
      <c r="F68" s="25">
        <v>1.6590909090909092</v>
      </c>
      <c r="G68" s="139">
        <v>5.9995350129258083E-3</v>
      </c>
      <c r="H68" s="25" t="s">
        <v>14</v>
      </c>
      <c r="J68" s="29">
        <v>1</v>
      </c>
    </row>
    <row r="69" spans="1:10" ht="15">
      <c r="A69" s="34" t="s">
        <v>767</v>
      </c>
      <c r="B69" s="18" t="s">
        <v>573</v>
      </c>
      <c r="C69" s="18" t="s">
        <v>733</v>
      </c>
      <c r="D69" s="20" t="s">
        <v>907</v>
      </c>
      <c r="E69" s="24">
        <v>7.8093510681176946E-3</v>
      </c>
      <c r="F69" s="25">
        <v>1.113636363636362</v>
      </c>
      <c r="G69" s="139">
        <v>7.0124785101465118E-3</v>
      </c>
      <c r="H69" s="25" t="s">
        <v>14</v>
      </c>
      <c r="I69" s="28"/>
      <c r="J69" s="29">
        <v>1</v>
      </c>
    </row>
    <row r="70" spans="1:10" ht="15">
      <c r="A70" s="34" t="s">
        <v>767</v>
      </c>
      <c r="C70" s="18" t="s">
        <v>667</v>
      </c>
      <c r="D70" s="20" t="s">
        <v>403</v>
      </c>
      <c r="E70" s="24" t="e">
        <v>#VALUE!</v>
      </c>
      <c r="F70" s="25">
        <v>1.4090909090909092</v>
      </c>
      <c r="G70" s="139" t="e">
        <v>#VALUE!</v>
      </c>
      <c r="H70" s="25" t="s">
        <v>14</v>
      </c>
      <c r="I70" s="28"/>
      <c r="J70" s="29">
        <v>1</v>
      </c>
    </row>
    <row r="71" spans="1:10" ht="15">
      <c r="A71" s="75"/>
      <c r="B71" s="74"/>
      <c r="C71" s="74"/>
      <c r="D71" s="143"/>
      <c r="E71" s="144"/>
      <c r="F71" s="145"/>
      <c r="G71" s="152"/>
      <c r="H71" s="145"/>
      <c r="I71" s="153"/>
      <c r="J71" s="148"/>
    </row>
    <row r="72" spans="1:10" ht="15">
      <c r="A72" s="34" t="s">
        <v>754</v>
      </c>
      <c r="B72" s="18" t="s">
        <v>407</v>
      </c>
      <c r="C72" s="18" t="s">
        <v>371</v>
      </c>
      <c r="D72" s="20" t="s">
        <v>755</v>
      </c>
      <c r="E72" s="24">
        <v>3.7432095016364676E-3</v>
      </c>
      <c r="F72" s="151">
        <v>1.3181818181818181</v>
      </c>
      <c r="G72" s="139">
        <v>2.8396761736552514E-3</v>
      </c>
      <c r="H72" s="25" t="s">
        <v>3</v>
      </c>
      <c r="I72" s="26">
        <v>1</v>
      </c>
      <c r="J72" s="27">
        <v>50</v>
      </c>
    </row>
    <row r="73" spans="1:10" ht="15">
      <c r="A73" s="34" t="s">
        <v>360</v>
      </c>
      <c r="B73" s="18" t="s">
        <v>454</v>
      </c>
      <c r="C73" s="18" t="s">
        <v>675</v>
      </c>
      <c r="D73" s="20" t="s">
        <v>680</v>
      </c>
      <c r="E73" s="24">
        <v>3.526003319789407E-3</v>
      </c>
      <c r="F73" s="46">
        <v>1.2272727272727253</v>
      </c>
      <c r="G73" s="139">
        <v>2.8730397420506327E-3</v>
      </c>
      <c r="H73" s="25" t="s">
        <v>3</v>
      </c>
      <c r="I73" s="26">
        <v>2</v>
      </c>
      <c r="J73" s="27">
        <v>46</v>
      </c>
    </row>
    <row r="74" spans="1:10" ht="15">
      <c r="A74" s="34" t="s">
        <v>360</v>
      </c>
      <c r="B74" s="18" t="s">
        <v>652</v>
      </c>
      <c r="C74" s="18" t="s">
        <v>600</v>
      </c>
      <c r="D74" s="20" t="s">
        <v>848</v>
      </c>
      <c r="E74" s="24">
        <v>3.5769203352376301E-3</v>
      </c>
      <c r="F74" s="25">
        <v>1.2272727272727253</v>
      </c>
      <c r="G74" s="139">
        <v>2.9145276805639998E-3</v>
      </c>
      <c r="H74" s="25" t="s">
        <v>3</v>
      </c>
      <c r="I74" s="26">
        <v>3</v>
      </c>
      <c r="J74" s="27">
        <v>43</v>
      </c>
    </row>
    <row r="75" spans="1:10" ht="15">
      <c r="A75" s="34" t="s">
        <v>360</v>
      </c>
      <c r="B75" s="18" t="s">
        <v>379</v>
      </c>
      <c r="C75" s="18" t="s">
        <v>422</v>
      </c>
      <c r="D75" s="20" t="s">
        <v>765</v>
      </c>
      <c r="E75" s="24">
        <v>3.3350645118585729E-3</v>
      </c>
      <c r="F75" s="25">
        <v>1.1363636363636349</v>
      </c>
      <c r="G75" s="139">
        <v>2.9348567704355478E-3</v>
      </c>
      <c r="H75" s="25" t="s">
        <v>3</v>
      </c>
      <c r="I75" s="26">
        <v>4</v>
      </c>
      <c r="J75" s="27">
        <v>40</v>
      </c>
    </row>
    <row r="76" spans="1:10" ht="15">
      <c r="A76" s="34" t="s">
        <v>754</v>
      </c>
      <c r="B76" s="18" t="s">
        <v>359</v>
      </c>
      <c r="C76" s="18" t="s">
        <v>644</v>
      </c>
      <c r="D76" s="20" t="s">
        <v>869</v>
      </c>
      <c r="E76" s="24">
        <v>3.9857273003340412E-3</v>
      </c>
      <c r="F76" s="25">
        <v>1.3409090909090891</v>
      </c>
      <c r="G76" s="139">
        <v>2.9724068002491195E-3</v>
      </c>
      <c r="H76" s="25" t="s">
        <v>3</v>
      </c>
      <c r="I76" s="26">
        <v>5</v>
      </c>
      <c r="J76" s="27">
        <v>37</v>
      </c>
    </row>
    <row r="77" spans="1:10" ht="15">
      <c r="A77" s="34" t="s">
        <v>757</v>
      </c>
      <c r="B77" s="18" t="s">
        <v>407</v>
      </c>
      <c r="C77" s="18" t="s">
        <v>873</v>
      </c>
      <c r="D77" s="20" t="s">
        <v>874</v>
      </c>
      <c r="E77" s="24">
        <v>3.2816244458843736E-3</v>
      </c>
      <c r="F77" s="25">
        <v>1.0909090909090893</v>
      </c>
      <c r="G77" s="139">
        <v>3.0081557420606805E-3</v>
      </c>
      <c r="H77" s="25" t="s">
        <v>3</v>
      </c>
      <c r="I77" s="26">
        <v>6</v>
      </c>
      <c r="J77" s="27">
        <v>34</v>
      </c>
    </row>
    <row r="78" spans="1:10" ht="15">
      <c r="A78" s="34" t="s">
        <v>360</v>
      </c>
      <c r="B78" s="18" t="s">
        <v>359</v>
      </c>
      <c r="C78" s="18" t="s">
        <v>408</v>
      </c>
      <c r="D78" s="20" t="s">
        <v>760</v>
      </c>
      <c r="E78" s="24">
        <v>3.2968767502724056E-3</v>
      </c>
      <c r="F78" s="25">
        <v>1.0909090909090893</v>
      </c>
      <c r="G78" s="139">
        <v>3.0221370210830431E-3</v>
      </c>
      <c r="H78" s="25" t="s">
        <v>3</v>
      </c>
      <c r="I78" s="26">
        <v>7</v>
      </c>
      <c r="J78" s="27">
        <v>32</v>
      </c>
    </row>
    <row r="79" spans="1:10" ht="15">
      <c r="A79" s="34" t="s">
        <v>360</v>
      </c>
      <c r="B79" s="18" t="s">
        <v>407</v>
      </c>
      <c r="C79" s="18" t="s">
        <v>526</v>
      </c>
      <c r="D79" s="20" t="s">
        <v>810</v>
      </c>
      <c r="E79" s="24">
        <v>3.0518386134278357E-3</v>
      </c>
      <c r="F79" s="25">
        <v>0.99999999999999845</v>
      </c>
      <c r="G79" s="139">
        <v>3.0518386134278405E-3</v>
      </c>
      <c r="H79" s="25" t="s">
        <v>3</v>
      </c>
      <c r="I79" s="26">
        <v>8</v>
      </c>
      <c r="J79" s="27">
        <v>30</v>
      </c>
    </row>
    <row r="80" spans="1:10" ht="15">
      <c r="A80" s="34" t="s">
        <v>360</v>
      </c>
      <c r="B80" s="18" t="s">
        <v>491</v>
      </c>
      <c r="C80" s="18" t="s">
        <v>795</v>
      </c>
      <c r="D80" s="20" t="s">
        <v>603</v>
      </c>
      <c r="E80" s="24">
        <v>3.5450972005824908E-3</v>
      </c>
      <c r="F80" s="25">
        <v>1.1590909090909074</v>
      </c>
      <c r="G80" s="139">
        <v>3.0585152318750946E-3</v>
      </c>
      <c r="H80" s="25" t="s">
        <v>3</v>
      </c>
      <c r="I80" s="26">
        <v>8</v>
      </c>
      <c r="J80" s="27">
        <v>28</v>
      </c>
    </row>
    <row r="81" spans="1:10" ht="15">
      <c r="A81" s="34" t="s">
        <v>754</v>
      </c>
      <c r="B81" s="18" t="s">
        <v>506</v>
      </c>
      <c r="C81" s="18" t="s">
        <v>450</v>
      </c>
      <c r="D81" s="20" t="s">
        <v>777</v>
      </c>
      <c r="E81" s="24">
        <v>4.1052288243299479E-3</v>
      </c>
      <c r="F81" s="25">
        <v>1.3409090909090891</v>
      </c>
      <c r="G81" s="139">
        <v>3.0615265808562366E-3</v>
      </c>
      <c r="H81" s="25" t="s">
        <v>3</v>
      </c>
      <c r="I81" s="26">
        <v>10</v>
      </c>
      <c r="J81" s="27">
        <v>26</v>
      </c>
    </row>
    <row r="82" spans="1:10" ht="15">
      <c r="A82" s="34" t="s">
        <v>757</v>
      </c>
      <c r="B82" s="18" t="s">
        <v>359</v>
      </c>
      <c r="C82" s="18" t="s">
        <v>743</v>
      </c>
      <c r="D82" s="20" t="s">
        <v>912</v>
      </c>
      <c r="E82" s="24">
        <v>3.3426928733787933E-3</v>
      </c>
      <c r="F82" s="25">
        <v>1.0909090909090893</v>
      </c>
      <c r="G82" s="139">
        <v>3.0641351339305649E-3</v>
      </c>
      <c r="H82" s="25" t="s">
        <v>3</v>
      </c>
      <c r="I82" s="26">
        <v>10</v>
      </c>
      <c r="J82" s="27">
        <v>24</v>
      </c>
    </row>
    <row r="83" spans="1:10" ht="15">
      <c r="A83" s="34" t="s">
        <v>360</v>
      </c>
      <c r="B83" s="18" t="s">
        <v>412</v>
      </c>
      <c r="C83" s="18" t="s">
        <v>772</v>
      </c>
      <c r="D83" s="20" t="s">
        <v>773</v>
      </c>
      <c r="E83" s="24">
        <v>4.4934266133056346E-3</v>
      </c>
      <c r="F83" s="25">
        <v>1.4545454545454524</v>
      </c>
      <c r="G83" s="139">
        <v>3.0892307966476286E-3</v>
      </c>
      <c r="H83" s="25" t="s">
        <v>3</v>
      </c>
      <c r="I83" s="26">
        <v>12</v>
      </c>
      <c r="J83" s="27">
        <v>22</v>
      </c>
    </row>
    <row r="84" spans="1:10" ht="15">
      <c r="A84" s="34" t="s">
        <v>360</v>
      </c>
      <c r="B84" s="18" t="s">
        <v>443</v>
      </c>
      <c r="C84" s="18" t="s">
        <v>708</v>
      </c>
      <c r="D84" s="20" t="s">
        <v>747</v>
      </c>
      <c r="E84" s="24">
        <v>3.8442346663407978E-3</v>
      </c>
      <c r="F84" s="25">
        <v>1.2272727272727253</v>
      </c>
      <c r="G84" s="139">
        <v>3.1323393577591735E-3</v>
      </c>
      <c r="H84" s="25" t="s">
        <v>3</v>
      </c>
      <c r="I84" s="26">
        <v>13</v>
      </c>
      <c r="J84" s="27">
        <v>20</v>
      </c>
    </row>
    <row r="85" spans="1:10" ht="15">
      <c r="A85" s="34" t="s">
        <v>757</v>
      </c>
      <c r="B85" s="18" t="s">
        <v>421</v>
      </c>
      <c r="C85" s="18" t="s">
        <v>715</v>
      </c>
      <c r="D85" s="20" t="s">
        <v>900</v>
      </c>
      <c r="E85" s="24">
        <v>3.631964372036574E-3</v>
      </c>
      <c r="F85" s="25">
        <v>1.1590909090909074</v>
      </c>
      <c r="G85" s="139">
        <v>3.1334594582276372E-3</v>
      </c>
      <c r="H85" s="25" t="s">
        <v>3</v>
      </c>
      <c r="I85" s="26">
        <v>13</v>
      </c>
      <c r="J85" s="27">
        <v>18</v>
      </c>
    </row>
    <row r="86" spans="1:10" ht="15">
      <c r="A86" s="34" t="s">
        <v>360</v>
      </c>
      <c r="B86" s="18" t="s">
        <v>384</v>
      </c>
      <c r="C86" s="18" t="s">
        <v>805</v>
      </c>
      <c r="D86" s="20" t="s">
        <v>806</v>
      </c>
      <c r="E86" s="24">
        <v>3.506909438996324E-3</v>
      </c>
      <c r="F86" s="25">
        <v>1.113636363636362</v>
      </c>
      <c r="G86" s="139">
        <v>3.1490615370579284E-3</v>
      </c>
      <c r="H86" s="25" t="s">
        <v>3</v>
      </c>
      <c r="I86" s="26">
        <v>15</v>
      </c>
      <c r="J86" s="27">
        <v>16</v>
      </c>
    </row>
    <row r="87" spans="1:10" ht="15">
      <c r="A87" s="34" t="s">
        <v>360</v>
      </c>
      <c r="B87" s="18" t="s">
        <v>506</v>
      </c>
      <c r="C87" s="18" t="s">
        <v>841</v>
      </c>
      <c r="D87" s="20" t="s">
        <v>578</v>
      </c>
      <c r="E87" s="24">
        <v>3.4146223484964209E-3</v>
      </c>
      <c r="F87" s="25">
        <v>1.0681818181818166</v>
      </c>
      <c r="G87" s="139">
        <v>3.1966677305072925E-3</v>
      </c>
      <c r="H87" s="25" t="s">
        <v>3</v>
      </c>
      <c r="I87" s="26">
        <v>16</v>
      </c>
      <c r="J87" s="27">
        <v>15</v>
      </c>
    </row>
    <row r="88" spans="1:10" ht="15">
      <c r="A88" s="34" t="s">
        <v>757</v>
      </c>
      <c r="B88" s="18" t="s">
        <v>384</v>
      </c>
      <c r="C88" s="18" t="s">
        <v>602</v>
      </c>
      <c r="D88" s="20" t="s">
        <v>849</v>
      </c>
      <c r="E88" s="24">
        <v>3.6416067553251669E-3</v>
      </c>
      <c r="F88" s="25">
        <v>1.1363636363636349</v>
      </c>
      <c r="G88" s="139">
        <v>3.2046139446861512E-3</v>
      </c>
      <c r="H88" s="25" t="s">
        <v>3</v>
      </c>
      <c r="I88" s="26">
        <v>17</v>
      </c>
      <c r="J88" s="27">
        <v>14</v>
      </c>
    </row>
    <row r="89" spans="1:10" ht="15">
      <c r="A89" s="34" t="s">
        <v>360</v>
      </c>
      <c r="B89" s="18" t="s">
        <v>421</v>
      </c>
      <c r="C89" s="18" t="s">
        <v>851</v>
      </c>
      <c r="D89" s="20" t="s">
        <v>852</v>
      </c>
      <c r="E89" s="24">
        <v>3.4655393639446428E-3</v>
      </c>
      <c r="F89" s="25">
        <v>1.0681818181818166</v>
      </c>
      <c r="G89" s="139">
        <v>3.2443347236928619E-3</v>
      </c>
      <c r="H89" s="25" t="s">
        <v>3</v>
      </c>
      <c r="I89" s="26">
        <v>18</v>
      </c>
      <c r="J89" s="27">
        <v>13</v>
      </c>
    </row>
    <row r="90" spans="1:10" ht="15">
      <c r="A90" s="34" t="s">
        <v>767</v>
      </c>
      <c r="B90" s="18" t="s">
        <v>359</v>
      </c>
      <c r="C90" s="18" t="s">
        <v>522</v>
      </c>
      <c r="D90" s="20" t="s">
        <v>809</v>
      </c>
      <c r="E90" s="24">
        <v>4.0656209413766848E-3</v>
      </c>
      <c r="F90" s="25">
        <v>1.2499999999999982</v>
      </c>
      <c r="G90" s="139">
        <v>3.2524967531013522E-3</v>
      </c>
      <c r="H90" s="25" t="s">
        <v>3</v>
      </c>
      <c r="I90" s="26">
        <v>19</v>
      </c>
      <c r="J90" s="27">
        <v>12</v>
      </c>
    </row>
    <row r="91" spans="1:10" ht="15">
      <c r="A91" s="34" t="s">
        <v>767</v>
      </c>
      <c r="B91" s="18" t="s">
        <v>379</v>
      </c>
      <c r="C91" s="18" t="s">
        <v>717</v>
      </c>
      <c r="D91" s="20" t="s">
        <v>901</v>
      </c>
      <c r="E91" s="24">
        <v>4.4015070088226065E-3</v>
      </c>
      <c r="F91" s="25">
        <v>1.3409090909090891</v>
      </c>
      <c r="G91" s="139">
        <v>3.2824798031897448E-3</v>
      </c>
      <c r="H91" s="25" t="s">
        <v>3</v>
      </c>
      <c r="I91" s="26">
        <v>20</v>
      </c>
      <c r="J91" s="27">
        <v>11</v>
      </c>
    </row>
    <row r="92" spans="1:10" ht="15">
      <c r="A92" s="34" t="s">
        <v>757</v>
      </c>
      <c r="B92" s="18" t="s">
        <v>376</v>
      </c>
      <c r="C92" s="18" t="s">
        <v>862</v>
      </c>
      <c r="D92" s="20" t="s">
        <v>863</v>
      </c>
      <c r="E92" s="24">
        <v>3.6191078609851173E-3</v>
      </c>
      <c r="F92" s="25">
        <v>1.0909090909090893</v>
      </c>
      <c r="G92" s="139">
        <v>3.3175155392363626E-3</v>
      </c>
      <c r="H92" s="25" t="s">
        <v>3</v>
      </c>
      <c r="I92" s="26">
        <v>21</v>
      </c>
      <c r="J92" s="27">
        <v>10</v>
      </c>
    </row>
    <row r="93" spans="1:10" ht="15">
      <c r="A93" s="34" t="s">
        <v>360</v>
      </c>
      <c r="B93" s="18" t="s">
        <v>433</v>
      </c>
      <c r="C93" s="18" t="s">
        <v>821</v>
      </c>
      <c r="D93" s="20" t="s">
        <v>822</v>
      </c>
      <c r="E93" s="24">
        <v>4.4520565382539538E-3</v>
      </c>
      <c r="F93" s="25">
        <v>1.3409090909090891</v>
      </c>
      <c r="G93" s="139">
        <v>3.3201777573419362E-3</v>
      </c>
      <c r="H93" s="25" t="s">
        <v>3</v>
      </c>
      <c r="I93" s="26">
        <v>21</v>
      </c>
      <c r="J93" s="27">
        <v>9</v>
      </c>
    </row>
    <row r="94" spans="1:10" ht="15">
      <c r="A94" s="34" t="s">
        <v>767</v>
      </c>
      <c r="B94" s="18" t="s">
        <v>454</v>
      </c>
      <c r="C94" s="18" t="s">
        <v>706</v>
      </c>
      <c r="D94" s="20" t="s">
        <v>895</v>
      </c>
      <c r="E94" s="24">
        <v>5.2587162434502227E-3</v>
      </c>
      <c r="F94" s="25">
        <v>1.5681818181818161</v>
      </c>
      <c r="G94" s="139">
        <v>3.3533842711856538E-3</v>
      </c>
      <c r="H94" s="25" t="s">
        <v>3</v>
      </c>
      <c r="I94" s="26">
        <v>23</v>
      </c>
      <c r="J94" s="27">
        <v>8</v>
      </c>
    </row>
    <row r="95" spans="1:10" ht="15">
      <c r="A95" s="34" t="s">
        <v>360</v>
      </c>
      <c r="B95" s="18" t="s">
        <v>384</v>
      </c>
      <c r="C95" s="18" t="s">
        <v>647</v>
      </c>
      <c r="D95" s="20" t="s">
        <v>806</v>
      </c>
      <c r="E95" s="24">
        <v>3.506909438996324E-3</v>
      </c>
      <c r="F95" s="25">
        <v>1.0454545454545441</v>
      </c>
      <c r="G95" s="139">
        <v>3.3544351155617058E-3</v>
      </c>
      <c r="H95" s="25" t="s">
        <v>3</v>
      </c>
      <c r="I95" s="26">
        <v>23</v>
      </c>
      <c r="J95" s="27">
        <v>7</v>
      </c>
    </row>
    <row r="96" spans="1:10" ht="15">
      <c r="A96" s="34" t="s">
        <v>360</v>
      </c>
      <c r="B96" s="18" t="s">
        <v>543</v>
      </c>
      <c r="C96" s="18" t="s">
        <v>410</v>
      </c>
      <c r="D96" s="20" t="s">
        <v>761</v>
      </c>
      <c r="E96" s="24">
        <v>3.8474169798063118E-3</v>
      </c>
      <c r="F96" s="25">
        <v>1.1363636363636349</v>
      </c>
      <c r="G96" s="139">
        <v>3.3857269422295586E-3</v>
      </c>
      <c r="H96" s="25" t="s">
        <v>3</v>
      </c>
      <c r="I96" s="26">
        <v>25</v>
      </c>
      <c r="J96" s="27">
        <v>6</v>
      </c>
    </row>
    <row r="97" spans="1:10" ht="15">
      <c r="A97" s="34" t="s">
        <v>757</v>
      </c>
      <c r="B97" s="18" t="s">
        <v>379</v>
      </c>
      <c r="C97" s="18" t="s">
        <v>507</v>
      </c>
      <c r="D97" s="20" t="s">
        <v>383</v>
      </c>
      <c r="E97" s="24">
        <v>3.3876906620588926E-3</v>
      </c>
      <c r="F97" s="25">
        <v>0.99999999999999845</v>
      </c>
      <c r="G97" s="139">
        <v>3.3876906620588978E-3</v>
      </c>
      <c r="H97" s="25" t="s">
        <v>3</v>
      </c>
      <c r="I97" s="26">
        <v>25</v>
      </c>
      <c r="J97" s="27">
        <v>5</v>
      </c>
    </row>
    <row r="98" spans="1:10" ht="15">
      <c r="A98" s="34" t="s">
        <v>360</v>
      </c>
      <c r="B98" s="18" t="s">
        <v>390</v>
      </c>
      <c r="C98" s="18" t="s">
        <v>502</v>
      </c>
      <c r="D98" s="20" t="s">
        <v>801</v>
      </c>
      <c r="E98" s="24">
        <v>3.7774060835650057E-3</v>
      </c>
      <c r="F98" s="25">
        <v>1.113636363636362</v>
      </c>
      <c r="G98" s="139">
        <v>3.3919564832012345E-3</v>
      </c>
      <c r="H98" s="25" t="s">
        <v>3</v>
      </c>
      <c r="I98" s="26">
        <v>25</v>
      </c>
      <c r="J98" s="27">
        <v>4</v>
      </c>
    </row>
    <row r="99" spans="1:10" ht="15">
      <c r="A99" s="34" t="s">
        <v>360</v>
      </c>
      <c r="B99" s="18" t="s">
        <v>701</v>
      </c>
      <c r="C99" s="18" t="s">
        <v>637</v>
      </c>
      <c r="D99" s="20" t="s">
        <v>866</v>
      </c>
      <c r="E99" s="24">
        <v>4.2865762380472306E-3</v>
      </c>
      <c r="F99" s="25">
        <v>1.2499999999999982</v>
      </c>
      <c r="G99" s="139">
        <v>3.4292609904377895E-3</v>
      </c>
      <c r="H99" s="25" t="s">
        <v>3</v>
      </c>
      <c r="I99" s="26">
        <v>28</v>
      </c>
      <c r="J99" s="27">
        <v>3</v>
      </c>
    </row>
    <row r="100" spans="1:10" ht="15">
      <c r="A100" s="34" t="s">
        <v>757</v>
      </c>
      <c r="B100" s="18" t="s">
        <v>491</v>
      </c>
      <c r="C100" s="18" t="s">
        <v>739</v>
      </c>
      <c r="D100" s="20" t="s">
        <v>911</v>
      </c>
      <c r="E100" s="24">
        <v>3.8215979100455636E-3</v>
      </c>
      <c r="F100" s="25">
        <v>1.113636363636362</v>
      </c>
      <c r="G100" s="139">
        <v>3.431638939632756E-3</v>
      </c>
      <c r="H100" s="25" t="s">
        <v>3</v>
      </c>
      <c r="I100" s="31">
        <v>28</v>
      </c>
      <c r="J100" s="27">
        <v>2</v>
      </c>
    </row>
    <row r="101" spans="1:10" ht="15">
      <c r="A101" s="34" t="s">
        <v>360</v>
      </c>
      <c r="B101" s="18" t="s">
        <v>376</v>
      </c>
      <c r="C101" s="18" t="s">
        <v>385</v>
      </c>
      <c r="D101" s="20" t="s">
        <v>514</v>
      </c>
      <c r="E101" s="24">
        <v>3.4528101100825873E-3</v>
      </c>
      <c r="F101" s="25">
        <v>0.99999999999999845</v>
      </c>
      <c r="G101" s="139">
        <v>3.4528101100825925E-3</v>
      </c>
      <c r="H101" s="25" t="s">
        <v>3</v>
      </c>
      <c r="I101" s="31">
        <v>30</v>
      </c>
      <c r="J101" s="27">
        <v>1</v>
      </c>
    </row>
    <row r="102" spans="1:10" ht="15">
      <c r="A102" s="34" t="s">
        <v>757</v>
      </c>
      <c r="B102" s="18" t="s">
        <v>652</v>
      </c>
      <c r="C102" s="18" t="s">
        <v>492</v>
      </c>
      <c r="D102" s="20" t="s">
        <v>794</v>
      </c>
      <c r="E102" s="24">
        <v>3.9308782539829472E-3</v>
      </c>
      <c r="F102" s="25">
        <v>1.113636363636362</v>
      </c>
      <c r="G102" s="139">
        <v>3.5297682280663253E-3</v>
      </c>
      <c r="H102" s="25" t="s">
        <v>3</v>
      </c>
      <c r="J102" s="29">
        <v>1</v>
      </c>
    </row>
    <row r="103" spans="1:10" ht="15">
      <c r="A103" s="34" t="s">
        <v>757</v>
      </c>
      <c r="B103" s="18" t="s">
        <v>488</v>
      </c>
      <c r="C103" s="18" t="s">
        <v>532</v>
      </c>
      <c r="D103" s="20" t="s">
        <v>812</v>
      </c>
      <c r="E103" s="24">
        <v>4.0915846421261583E-3</v>
      </c>
      <c r="F103" s="25">
        <v>1.1590909090909074</v>
      </c>
      <c r="G103" s="139">
        <v>3.5299945932068867E-3</v>
      </c>
      <c r="H103" s="25" t="s">
        <v>3</v>
      </c>
      <c r="J103" s="29">
        <v>1</v>
      </c>
    </row>
    <row r="104" spans="1:10" ht="15">
      <c r="A104" s="34" t="s">
        <v>360</v>
      </c>
      <c r="B104" s="18" t="s">
        <v>588</v>
      </c>
      <c r="C104" s="18" t="s">
        <v>763</v>
      </c>
      <c r="D104" s="20" t="s">
        <v>575</v>
      </c>
      <c r="E104" s="24">
        <v>4.4043218362712451E-3</v>
      </c>
      <c r="F104" s="25">
        <v>1.2272727272727253</v>
      </c>
      <c r="G104" s="139">
        <v>3.5887066814062054E-3</v>
      </c>
      <c r="H104" s="25" t="s">
        <v>3</v>
      </c>
      <c r="J104" s="29">
        <v>1</v>
      </c>
    </row>
    <row r="105" spans="1:10" ht="15">
      <c r="A105" s="34" t="s">
        <v>754</v>
      </c>
      <c r="B105" s="18" t="s">
        <v>457</v>
      </c>
      <c r="C105" s="18" t="s">
        <v>646</v>
      </c>
      <c r="D105" s="20" t="s">
        <v>870</v>
      </c>
      <c r="E105" s="24">
        <v>5.9750761997953011E-3</v>
      </c>
      <c r="F105" s="25">
        <v>1.6590909090909067</v>
      </c>
      <c r="G105" s="139">
        <v>3.6014157916574468E-3</v>
      </c>
      <c r="H105" s="25" t="s">
        <v>3</v>
      </c>
      <c r="J105" s="29">
        <v>1</v>
      </c>
    </row>
    <row r="106" spans="1:10" ht="15">
      <c r="A106" s="34" t="s">
        <v>757</v>
      </c>
      <c r="B106" s="18" t="s">
        <v>368</v>
      </c>
      <c r="C106" s="18" t="s">
        <v>839</v>
      </c>
      <c r="D106" s="20" t="s">
        <v>840</v>
      </c>
      <c r="E106" s="24">
        <v>4.2040791138264061E-3</v>
      </c>
      <c r="F106" s="25">
        <v>1.1590909090909074</v>
      </c>
      <c r="G106" s="139">
        <v>3.627048647222787E-3</v>
      </c>
      <c r="H106" s="25" t="s">
        <v>3</v>
      </c>
      <c r="J106" s="29">
        <v>1</v>
      </c>
    </row>
    <row r="107" spans="1:10" ht="15">
      <c r="A107" s="34" t="s">
        <v>757</v>
      </c>
      <c r="B107" s="18" t="s">
        <v>617</v>
      </c>
      <c r="C107" s="18" t="s">
        <v>480</v>
      </c>
      <c r="D107" s="20" t="s">
        <v>790</v>
      </c>
      <c r="E107" s="24">
        <v>4.0626574922603799E-3</v>
      </c>
      <c r="F107" s="25">
        <v>1.113636363636362</v>
      </c>
      <c r="G107" s="139">
        <v>3.6481006052950403E-3</v>
      </c>
      <c r="H107" s="25" t="s">
        <v>3</v>
      </c>
      <c r="J107" s="29">
        <v>1</v>
      </c>
    </row>
    <row r="108" spans="1:10" ht="15">
      <c r="A108" s="34" t="s">
        <v>767</v>
      </c>
      <c r="B108" s="18" t="s">
        <v>376</v>
      </c>
      <c r="C108" s="18" t="s">
        <v>816</v>
      </c>
      <c r="D108" s="20" t="s">
        <v>817</v>
      </c>
      <c r="E108" s="24">
        <v>4.838858659142819E-3</v>
      </c>
      <c r="F108" s="25">
        <v>1.3181818181818181</v>
      </c>
      <c r="G108" s="139">
        <v>3.6708582931428285E-3</v>
      </c>
      <c r="H108" s="25" t="s">
        <v>3</v>
      </c>
      <c r="J108" s="29">
        <v>1</v>
      </c>
    </row>
    <row r="109" spans="1:10" ht="15">
      <c r="A109" s="34" t="s">
        <v>360</v>
      </c>
      <c r="B109" s="18" t="s">
        <v>449</v>
      </c>
      <c r="C109" s="18" t="s">
        <v>413</v>
      </c>
      <c r="D109" s="20" t="s">
        <v>762</v>
      </c>
      <c r="E109" s="24">
        <v>4.5920783307365652E-3</v>
      </c>
      <c r="F109" s="25">
        <v>1.2499999999999982</v>
      </c>
      <c r="G109" s="139">
        <v>3.6736626645892572E-3</v>
      </c>
      <c r="H109" s="25" t="s">
        <v>3</v>
      </c>
      <c r="J109" s="29">
        <v>1</v>
      </c>
    </row>
    <row r="110" spans="1:10" ht="15">
      <c r="A110" s="34" t="s">
        <v>754</v>
      </c>
      <c r="B110" s="18" t="s">
        <v>491</v>
      </c>
      <c r="C110" s="18" t="s">
        <v>428</v>
      </c>
      <c r="D110" s="20" t="s">
        <v>766</v>
      </c>
      <c r="E110" s="24">
        <v>4.896047733126384E-3</v>
      </c>
      <c r="F110" s="25">
        <v>1.3181818181818181</v>
      </c>
      <c r="G110" s="139">
        <v>3.7142431078889811E-3</v>
      </c>
      <c r="H110" s="25" t="s">
        <v>3</v>
      </c>
      <c r="J110" s="29">
        <v>1</v>
      </c>
    </row>
    <row r="111" spans="1:10" ht="15">
      <c r="A111" s="34" t="s">
        <v>757</v>
      </c>
      <c r="B111" s="18" t="s">
        <v>552</v>
      </c>
      <c r="C111" s="18" t="s">
        <v>544</v>
      </c>
      <c r="D111" s="20" t="s">
        <v>710</v>
      </c>
      <c r="E111" s="24">
        <v>5.0204675655939196E-3</v>
      </c>
      <c r="F111" s="25">
        <v>1.3409090909090891</v>
      </c>
      <c r="G111" s="139">
        <v>3.7440775065446233E-3</v>
      </c>
      <c r="H111" s="25" t="s">
        <v>3</v>
      </c>
      <c r="J111" s="29">
        <v>1</v>
      </c>
    </row>
    <row r="112" spans="1:10" ht="15">
      <c r="A112" s="34" t="s">
        <v>360</v>
      </c>
      <c r="B112" s="18" t="s">
        <v>457</v>
      </c>
      <c r="C112" s="18" t="s">
        <v>690</v>
      </c>
      <c r="D112" s="20" t="s">
        <v>889</v>
      </c>
      <c r="E112" s="24">
        <v>4.222929968736952E-3</v>
      </c>
      <c r="F112" s="25">
        <v>1.113636363636362</v>
      </c>
      <c r="G112" s="139">
        <v>3.7920187474372686E-3</v>
      </c>
      <c r="H112" s="25" t="s">
        <v>3</v>
      </c>
      <c r="J112" s="29">
        <v>1</v>
      </c>
    </row>
    <row r="113" spans="1:10" ht="15">
      <c r="A113" s="34" t="s">
        <v>757</v>
      </c>
      <c r="B113" s="18" t="s">
        <v>449</v>
      </c>
      <c r="C113" s="18" t="s">
        <v>497</v>
      </c>
      <c r="D113" s="20" t="s">
        <v>798</v>
      </c>
      <c r="E113" s="24">
        <v>4.7504808335133248E-3</v>
      </c>
      <c r="F113" s="25">
        <v>1.2499999999999982</v>
      </c>
      <c r="G113" s="139">
        <v>3.8003846668106652E-3</v>
      </c>
      <c r="H113" s="25" t="s">
        <v>3</v>
      </c>
      <c r="J113" s="29">
        <v>1</v>
      </c>
    </row>
    <row r="114" spans="1:10" ht="15">
      <c r="A114" s="34" t="s">
        <v>767</v>
      </c>
      <c r="B114" s="18" t="s">
        <v>649</v>
      </c>
      <c r="C114" s="18" t="s">
        <v>916</v>
      </c>
      <c r="D114" s="20" t="s">
        <v>917</v>
      </c>
      <c r="E114" s="24">
        <v>5.0767779569170146E-3</v>
      </c>
      <c r="F114" s="25">
        <v>1.3181818181818181</v>
      </c>
      <c r="G114" s="139">
        <v>3.8513487949025631E-3</v>
      </c>
      <c r="H114" s="25" t="s">
        <v>3</v>
      </c>
      <c r="J114" s="29">
        <v>1</v>
      </c>
    </row>
    <row r="115" spans="1:10" ht="15">
      <c r="A115" s="34" t="s">
        <v>360</v>
      </c>
      <c r="B115" s="18" t="s">
        <v>488</v>
      </c>
      <c r="C115" s="18" t="s">
        <v>748</v>
      </c>
      <c r="D115" s="20" t="s">
        <v>913</v>
      </c>
      <c r="E115" s="24">
        <v>4.1497367590301332E-3</v>
      </c>
      <c r="F115" s="25">
        <v>1.0681818181818166</v>
      </c>
      <c r="G115" s="139">
        <v>3.8848599446239603E-3</v>
      </c>
      <c r="H115" s="25" t="s">
        <v>3</v>
      </c>
      <c r="J115" s="29">
        <v>1</v>
      </c>
    </row>
    <row r="116" spans="1:10" ht="15">
      <c r="A116" s="34" t="s">
        <v>360</v>
      </c>
      <c r="B116" s="18" t="s">
        <v>424</v>
      </c>
      <c r="C116" s="18" t="s">
        <v>774</v>
      </c>
      <c r="D116" s="20" t="s">
        <v>559</v>
      </c>
      <c r="E116" s="24">
        <v>5.2858226662185967E-3</v>
      </c>
      <c r="F116" s="25">
        <v>1.3409090909090891</v>
      </c>
      <c r="G116" s="139">
        <v>3.9419694459935355E-3</v>
      </c>
      <c r="H116" s="25" t="s">
        <v>3</v>
      </c>
      <c r="J116" s="29">
        <v>1</v>
      </c>
    </row>
    <row r="117" spans="1:10" ht="15">
      <c r="A117" s="34" t="s">
        <v>767</v>
      </c>
      <c r="B117" s="18" t="s">
        <v>701</v>
      </c>
      <c r="C117" s="18" t="s">
        <v>541</v>
      </c>
      <c r="D117" s="20" t="s">
        <v>814</v>
      </c>
      <c r="E117" s="24">
        <v>6.3083602042187294E-3</v>
      </c>
      <c r="F117" s="25">
        <v>1.5681818181818161</v>
      </c>
      <c r="G117" s="139">
        <v>4.0227224490670208E-3</v>
      </c>
      <c r="H117" s="25" t="s">
        <v>3</v>
      </c>
      <c r="J117" s="29">
        <v>1</v>
      </c>
    </row>
    <row r="118" spans="1:10" ht="15">
      <c r="A118" s="34" t="s">
        <v>767</v>
      </c>
      <c r="B118" s="18" t="s">
        <v>384</v>
      </c>
      <c r="C118" s="18" t="s">
        <v>487</v>
      </c>
      <c r="D118" s="20" t="s">
        <v>792</v>
      </c>
      <c r="E118" s="24">
        <v>5.055785077701643E-3</v>
      </c>
      <c r="F118" s="25">
        <v>1.2272727272727253</v>
      </c>
      <c r="G118" s="139">
        <v>4.1195285818309748E-3</v>
      </c>
      <c r="H118" s="25" t="s">
        <v>3</v>
      </c>
      <c r="J118" s="29">
        <v>1</v>
      </c>
    </row>
    <row r="119" spans="1:10" ht="15">
      <c r="A119" s="34" t="s">
        <v>757</v>
      </c>
      <c r="B119" s="18" t="s">
        <v>412</v>
      </c>
      <c r="C119" s="18" t="s">
        <v>560</v>
      </c>
      <c r="D119" s="20" t="s">
        <v>824</v>
      </c>
      <c r="E119" s="24">
        <v>4.6894124060189047E-3</v>
      </c>
      <c r="F119" s="25">
        <v>1.1363636363636349</v>
      </c>
      <c r="G119" s="139">
        <v>4.126682917296641E-3</v>
      </c>
      <c r="H119" s="25" t="s">
        <v>3</v>
      </c>
      <c r="J119" s="29">
        <v>1</v>
      </c>
    </row>
    <row r="120" spans="1:10" ht="15">
      <c r="A120" s="34" t="s">
        <v>360</v>
      </c>
      <c r="B120" s="18" t="s">
        <v>501</v>
      </c>
      <c r="C120" s="18" t="s">
        <v>796</v>
      </c>
      <c r="D120" s="20" t="s">
        <v>766</v>
      </c>
      <c r="E120" s="24">
        <v>4.43296265746087E-3</v>
      </c>
      <c r="F120" s="25">
        <v>1.0681818181818166</v>
      </c>
      <c r="G120" s="139">
        <v>4.1500075942186932E-3</v>
      </c>
      <c r="H120" s="25" t="s">
        <v>3</v>
      </c>
      <c r="J120" s="29">
        <v>1</v>
      </c>
    </row>
    <row r="121" spans="1:10" ht="15">
      <c r="A121" s="34" t="s">
        <v>360</v>
      </c>
      <c r="B121" s="18" t="s">
        <v>573</v>
      </c>
      <c r="C121" s="18" t="s">
        <v>513</v>
      </c>
      <c r="D121" s="20" t="s">
        <v>804</v>
      </c>
      <c r="E121" s="24">
        <v>4.3406755669609673E-3</v>
      </c>
      <c r="F121" s="25">
        <v>1.0454545454545441</v>
      </c>
      <c r="G121" s="139">
        <v>4.1519505423104957E-3</v>
      </c>
      <c r="H121" s="25" t="s">
        <v>3</v>
      </c>
      <c r="J121" s="29">
        <v>1</v>
      </c>
    </row>
    <row r="122" spans="1:10" ht="15">
      <c r="A122" s="34" t="s">
        <v>767</v>
      </c>
      <c r="B122" s="18" t="s">
        <v>443</v>
      </c>
      <c r="C122" s="18" t="s">
        <v>566</v>
      </c>
      <c r="D122" s="20" t="s">
        <v>825</v>
      </c>
      <c r="E122" s="24">
        <v>5.5036331676295396E-3</v>
      </c>
      <c r="F122" s="25">
        <v>1.3181818181818181</v>
      </c>
      <c r="G122" s="139">
        <v>4.1751699892362028E-3</v>
      </c>
      <c r="H122" s="25" t="s">
        <v>3</v>
      </c>
      <c r="J122" s="29">
        <v>1</v>
      </c>
    </row>
    <row r="123" spans="1:10" ht="15">
      <c r="A123" s="34" t="s">
        <v>360</v>
      </c>
      <c r="B123" s="18" t="s">
        <v>494</v>
      </c>
      <c r="C123" s="18" t="s">
        <v>764</v>
      </c>
      <c r="D123" s="20" t="s">
        <v>570</v>
      </c>
      <c r="E123" s="24">
        <v>5.218994083442805E-3</v>
      </c>
      <c r="F123" s="25">
        <v>1.2272727272727253</v>
      </c>
      <c r="G123" s="139">
        <v>4.2525136976200705E-3</v>
      </c>
      <c r="H123" s="25" t="s">
        <v>3</v>
      </c>
      <c r="J123" s="29">
        <v>1</v>
      </c>
    </row>
    <row r="124" spans="1:10" ht="15">
      <c r="A124" s="34" t="s">
        <v>757</v>
      </c>
      <c r="B124" s="18" t="s">
        <v>457</v>
      </c>
      <c r="C124" s="18" t="s">
        <v>530</v>
      </c>
      <c r="D124" s="20" t="s">
        <v>811</v>
      </c>
      <c r="E124" s="24">
        <v>4.3487148631552973E-3</v>
      </c>
      <c r="F124" s="25">
        <v>0.99999999999999845</v>
      </c>
      <c r="G124" s="139">
        <v>4.3487148631553042E-3</v>
      </c>
      <c r="H124" s="25" t="s">
        <v>3</v>
      </c>
      <c r="J124" s="29">
        <v>1</v>
      </c>
    </row>
    <row r="125" spans="1:10" ht="15">
      <c r="A125" s="34" t="s">
        <v>757</v>
      </c>
      <c r="B125" s="18" t="s">
        <v>701</v>
      </c>
      <c r="C125" s="18" t="s">
        <v>724</v>
      </c>
      <c r="D125" s="20" t="s">
        <v>727</v>
      </c>
      <c r="E125" s="24">
        <v>4.3744278852582098E-3</v>
      </c>
      <c r="F125" s="25">
        <v>0.99999999999999845</v>
      </c>
      <c r="G125" s="139">
        <v>4.3744278852582167E-3</v>
      </c>
      <c r="H125" s="25" t="s">
        <v>3</v>
      </c>
      <c r="J125" s="29">
        <v>1</v>
      </c>
    </row>
    <row r="126" spans="1:10" ht="15">
      <c r="A126" s="34" t="s">
        <v>360</v>
      </c>
      <c r="B126" s="18" t="s">
        <v>555</v>
      </c>
      <c r="C126" s="18" t="s">
        <v>721</v>
      </c>
      <c r="D126" s="20" t="s">
        <v>902</v>
      </c>
      <c r="E126" s="24">
        <v>4.8816688560983316E-3</v>
      </c>
      <c r="F126" s="25">
        <v>1.113636363636362</v>
      </c>
      <c r="G126" s="139">
        <v>4.383539380986263E-3</v>
      </c>
      <c r="H126" s="25" t="s">
        <v>3</v>
      </c>
      <c r="J126" s="29">
        <v>1</v>
      </c>
    </row>
    <row r="127" spans="1:10" ht="15">
      <c r="A127" s="34" t="s">
        <v>360</v>
      </c>
      <c r="B127" s="18" t="s">
        <v>396</v>
      </c>
      <c r="C127" s="18" t="s">
        <v>604</v>
      </c>
      <c r="D127" s="20" t="s">
        <v>850</v>
      </c>
      <c r="E127" s="24">
        <v>5.9636554343730584E-3</v>
      </c>
      <c r="F127" s="25">
        <v>1.3409090909090891</v>
      </c>
      <c r="G127" s="139">
        <v>4.4474718493629651E-3</v>
      </c>
      <c r="H127" s="25" t="s">
        <v>3</v>
      </c>
      <c r="J127" s="29">
        <v>1</v>
      </c>
    </row>
    <row r="128" spans="1:10" ht="15">
      <c r="A128" s="34" t="s">
        <v>757</v>
      </c>
      <c r="B128" s="18" t="s">
        <v>399</v>
      </c>
      <c r="C128" s="18" t="s">
        <v>802</v>
      </c>
      <c r="D128" s="20" t="s">
        <v>630</v>
      </c>
      <c r="E128" s="24">
        <v>5.8689972949900748E-3</v>
      </c>
      <c r="F128" s="25">
        <v>1.3181818181818181</v>
      </c>
      <c r="G128" s="139">
        <v>4.4523427755097118E-3</v>
      </c>
      <c r="H128" s="25" t="s">
        <v>3</v>
      </c>
      <c r="J128" s="29">
        <v>1</v>
      </c>
    </row>
    <row r="129" spans="1:10" ht="15">
      <c r="A129" s="34" t="s">
        <v>767</v>
      </c>
      <c r="B129" s="18" t="s">
        <v>543</v>
      </c>
      <c r="C129" s="18" t="s">
        <v>574</v>
      </c>
      <c r="D129" s="20" t="s">
        <v>829</v>
      </c>
      <c r="E129" s="24">
        <v>5.8815049935062027E-3</v>
      </c>
      <c r="F129" s="25">
        <v>1.3181818181818181</v>
      </c>
      <c r="G129" s="139">
        <v>4.4618313743840163E-3</v>
      </c>
      <c r="H129" s="25" t="s">
        <v>3</v>
      </c>
      <c r="J129" s="29">
        <v>1</v>
      </c>
    </row>
    <row r="130" spans="1:10" ht="15">
      <c r="A130" s="34" t="s">
        <v>757</v>
      </c>
      <c r="B130" s="18" t="s">
        <v>540</v>
      </c>
      <c r="C130" s="18" t="s">
        <v>799</v>
      </c>
      <c r="D130" s="20" t="s">
        <v>800</v>
      </c>
      <c r="E130" s="24">
        <v>5.5893681796208875E-3</v>
      </c>
      <c r="F130" s="25">
        <v>1.2499999999999982</v>
      </c>
      <c r="G130" s="139">
        <v>4.4714945436967165E-3</v>
      </c>
      <c r="H130" s="25" t="s">
        <v>3</v>
      </c>
      <c r="J130" s="29">
        <v>1</v>
      </c>
    </row>
    <row r="131" spans="1:10" ht="15">
      <c r="A131" s="34" t="s">
        <v>767</v>
      </c>
      <c r="B131" s="18" t="s">
        <v>617</v>
      </c>
      <c r="C131" s="18" t="s">
        <v>534</v>
      </c>
      <c r="D131" s="20" t="s">
        <v>813</v>
      </c>
      <c r="E131" s="24">
        <v>5.9094954991266964E-3</v>
      </c>
      <c r="F131" s="25">
        <v>1.3181818181818181</v>
      </c>
      <c r="G131" s="139">
        <v>4.4830655510616317E-3</v>
      </c>
      <c r="H131" s="25" t="s">
        <v>3</v>
      </c>
      <c r="J131" s="29">
        <v>1</v>
      </c>
    </row>
    <row r="132" spans="1:10" ht="15">
      <c r="A132" s="34" t="s">
        <v>767</v>
      </c>
      <c r="B132" s="18" t="s">
        <v>488</v>
      </c>
      <c r="C132" s="18" t="s">
        <v>864</v>
      </c>
      <c r="D132" s="20" t="s">
        <v>865</v>
      </c>
      <c r="E132" s="24">
        <v>6.1264219176855213E-3</v>
      </c>
      <c r="F132" s="25">
        <v>1.3181818181818181</v>
      </c>
      <c r="G132" s="139">
        <v>4.6476304203131539E-3</v>
      </c>
      <c r="H132" s="25" t="s">
        <v>3</v>
      </c>
      <c r="J132" s="29">
        <v>1</v>
      </c>
    </row>
    <row r="133" spans="1:10" ht="15">
      <c r="A133" s="34" t="s">
        <v>767</v>
      </c>
      <c r="B133" s="18" t="s">
        <v>368</v>
      </c>
      <c r="C133" s="18" t="s">
        <v>434</v>
      </c>
      <c r="D133" s="20" t="s">
        <v>768</v>
      </c>
      <c r="E133" s="24">
        <v>6.2803696985982366E-3</v>
      </c>
      <c r="F133" s="25">
        <v>1.3181818181818181</v>
      </c>
      <c r="G133" s="139">
        <v>4.7644183920400414E-3</v>
      </c>
      <c r="H133" s="25" t="s">
        <v>3</v>
      </c>
      <c r="J133" s="29">
        <v>1</v>
      </c>
    </row>
    <row r="134" spans="1:10" ht="15">
      <c r="A134" s="34" t="s">
        <v>757</v>
      </c>
      <c r="B134" s="18" t="s">
        <v>462</v>
      </c>
      <c r="C134" s="18" t="s">
        <v>641</v>
      </c>
      <c r="D134" s="20" t="s">
        <v>868</v>
      </c>
      <c r="E134" s="24">
        <v>6.1100568772048929E-3</v>
      </c>
      <c r="F134" s="25">
        <v>1.2499999999999982</v>
      </c>
      <c r="G134" s="139">
        <v>4.8880455017639209E-3</v>
      </c>
      <c r="H134" s="25" t="s">
        <v>3</v>
      </c>
      <c r="J134" s="29">
        <v>1</v>
      </c>
    </row>
    <row r="135" spans="1:10" ht="15">
      <c r="A135" s="34" t="s">
        <v>754</v>
      </c>
      <c r="B135" s="18" t="s">
        <v>588</v>
      </c>
      <c r="C135" s="18" t="s">
        <v>859</v>
      </c>
      <c r="D135" s="20" t="s">
        <v>860</v>
      </c>
      <c r="E135" s="24">
        <v>6.4706560493077341E-3</v>
      </c>
      <c r="F135" s="25">
        <v>1.3181818181818181</v>
      </c>
      <c r="G135" s="139">
        <v>4.9087735546472465E-3</v>
      </c>
      <c r="H135" s="25" t="s">
        <v>3</v>
      </c>
      <c r="J135" s="29">
        <v>1</v>
      </c>
    </row>
    <row r="136" spans="1:10" ht="15">
      <c r="A136" s="34" t="s">
        <v>360</v>
      </c>
      <c r="B136" s="18" t="s">
        <v>427</v>
      </c>
      <c r="C136" s="18" t="s">
        <v>495</v>
      </c>
      <c r="D136" s="20" t="s">
        <v>797</v>
      </c>
      <c r="E136" s="24">
        <v>4.9166743042189836E-3</v>
      </c>
      <c r="F136" s="25">
        <v>0.99999999999999845</v>
      </c>
      <c r="G136" s="139">
        <v>4.9166743042189914E-3</v>
      </c>
      <c r="H136" s="25" t="s">
        <v>3</v>
      </c>
      <c r="J136" s="29">
        <v>1</v>
      </c>
    </row>
    <row r="137" spans="1:10" ht="15">
      <c r="A137" s="34" t="s">
        <v>754</v>
      </c>
      <c r="B137" s="18" t="s">
        <v>412</v>
      </c>
      <c r="C137" s="18" t="s">
        <v>548</v>
      </c>
      <c r="D137" s="20" t="s">
        <v>815</v>
      </c>
      <c r="E137" s="24">
        <v>7.3880059835116007E-3</v>
      </c>
      <c r="F137" s="25">
        <v>1.4772727272727273</v>
      </c>
      <c r="G137" s="139">
        <v>5.0011117426847756E-3</v>
      </c>
      <c r="H137" s="25" t="s">
        <v>3</v>
      </c>
      <c r="J137" s="29">
        <v>1</v>
      </c>
    </row>
    <row r="138" spans="1:10" ht="15">
      <c r="A138" s="34" t="s">
        <v>757</v>
      </c>
      <c r="B138" s="18" t="s">
        <v>424</v>
      </c>
      <c r="C138" s="18" t="s">
        <v>469</v>
      </c>
      <c r="D138" s="20" t="s">
        <v>786</v>
      </c>
      <c r="E138" s="24">
        <v>5.6922202680325419E-3</v>
      </c>
      <c r="F138" s="25">
        <v>1.0909090909090893</v>
      </c>
      <c r="G138" s="139">
        <v>5.2178685790298376E-3</v>
      </c>
      <c r="H138" s="25" t="s">
        <v>3</v>
      </c>
      <c r="J138" s="29">
        <v>1</v>
      </c>
    </row>
    <row r="139" spans="1:10" ht="15">
      <c r="A139" s="34" t="s">
        <v>757</v>
      </c>
      <c r="B139" s="18" t="s">
        <v>396</v>
      </c>
      <c r="C139" s="18" t="s">
        <v>807</v>
      </c>
      <c r="D139" s="20" t="s">
        <v>808</v>
      </c>
      <c r="E139" s="24">
        <v>5.8336418895985681E-3</v>
      </c>
      <c r="F139" s="25">
        <v>1.113636363636362</v>
      </c>
      <c r="G139" s="139">
        <v>5.2383723090272932E-3</v>
      </c>
      <c r="H139" s="25" t="s">
        <v>3</v>
      </c>
      <c r="J139" s="29">
        <v>1</v>
      </c>
    </row>
    <row r="140" spans="1:10" ht="15">
      <c r="A140" s="34" t="s">
        <v>360</v>
      </c>
      <c r="B140" s="18" t="s">
        <v>430</v>
      </c>
      <c r="C140" s="18" t="s">
        <v>729</v>
      </c>
      <c r="D140" s="20" t="s">
        <v>905</v>
      </c>
      <c r="E140" s="24">
        <v>7.9621482907157922E-3</v>
      </c>
      <c r="F140" s="25">
        <v>1.4545454545454524</v>
      </c>
      <c r="G140" s="139">
        <v>5.4739769498671157E-3</v>
      </c>
      <c r="H140" s="25" t="s">
        <v>3</v>
      </c>
      <c r="J140" s="29">
        <v>1</v>
      </c>
    </row>
    <row r="141" spans="1:10" ht="15">
      <c r="A141" s="34" t="s">
        <v>360</v>
      </c>
      <c r="B141" s="18" t="s">
        <v>471</v>
      </c>
      <c r="C141" s="18" t="s">
        <v>735</v>
      </c>
      <c r="D141" s="20" t="s">
        <v>908</v>
      </c>
      <c r="E141" s="24">
        <v>6.3518976771657545E-3</v>
      </c>
      <c r="F141" s="25">
        <v>1.113636363636362</v>
      </c>
      <c r="G141" s="139">
        <v>5.7037448529651761E-3</v>
      </c>
      <c r="H141" s="25" t="s">
        <v>3</v>
      </c>
      <c r="J141" s="29">
        <v>1</v>
      </c>
    </row>
    <row r="142" spans="1:10" ht="15">
      <c r="A142" s="34" t="s">
        <v>767</v>
      </c>
      <c r="B142" s="18" t="s">
        <v>501</v>
      </c>
      <c r="C142" s="18" t="s">
        <v>903</v>
      </c>
      <c r="D142" s="20" t="s">
        <v>904</v>
      </c>
      <c r="E142" s="24">
        <v>9.373320569662771E-3</v>
      </c>
      <c r="F142" s="25">
        <v>1.4772727272727273</v>
      </c>
      <c r="G142" s="139">
        <v>6.3450170010024912E-3</v>
      </c>
      <c r="H142" s="25" t="s">
        <v>3</v>
      </c>
      <c r="J142" s="29">
        <v>1</v>
      </c>
    </row>
    <row r="143" spans="1:10" ht="15">
      <c r="A143" s="34" t="s">
        <v>754</v>
      </c>
      <c r="B143" s="18" t="s">
        <v>404</v>
      </c>
      <c r="C143" s="18" t="s">
        <v>677</v>
      </c>
      <c r="D143" s="20" t="s">
        <v>880</v>
      </c>
      <c r="E143" s="24">
        <v>1.1781444365714027E-2</v>
      </c>
      <c r="F143" s="25">
        <v>1.8409090909090911</v>
      </c>
      <c r="G143" s="139">
        <v>6.3997969394002114E-3</v>
      </c>
      <c r="H143" s="25" t="s">
        <v>3</v>
      </c>
      <c r="J143" s="29">
        <v>1</v>
      </c>
    </row>
    <row r="144" spans="1:10" ht="15">
      <c r="A144" s="34" t="s">
        <v>754</v>
      </c>
      <c r="B144" s="18" t="s">
        <v>501</v>
      </c>
      <c r="C144" s="18" t="s">
        <v>483</v>
      </c>
      <c r="D144" s="20" t="s">
        <v>791</v>
      </c>
      <c r="E144" s="24">
        <v>6.5374363127172121E-3</v>
      </c>
      <c r="F144" s="25">
        <v>0.99999999999999845</v>
      </c>
      <c r="G144" s="139">
        <v>6.5374363127172225E-3</v>
      </c>
      <c r="H144" s="25" t="s">
        <v>3</v>
      </c>
      <c r="J144" s="29">
        <v>1</v>
      </c>
    </row>
    <row r="145" spans="1:10" ht="15">
      <c r="A145" s="34" t="s">
        <v>754</v>
      </c>
      <c r="B145" s="18" t="s">
        <v>449</v>
      </c>
      <c r="C145" s="18" t="s">
        <v>639</v>
      </c>
      <c r="D145" s="20" t="s">
        <v>867</v>
      </c>
      <c r="E145" s="24">
        <v>7.7254220512647477E-3</v>
      </c>
      <c r="F145" s="25">
        <v>1.113636363636362</v>
      </c>
      <c r="G145" s="139">
        <v>6.9371136786867222E-3</v>
      </c>
      <c r="H145" s="25" t="s">
        <v>3</v>
      </c>
      <c r="J145" s="29">
        <v>1</v>
      </c>
    </row>
    <row r="146" spans="1:10" ht="15">
      <c r="A146" s="34" t="s">
        <v>754</v>
      </c>
      <c r="B146" s="18" t="s">
        <v>427</v>
      </c>
      <c r="C146" s="18" t="s">
        <v>633</v>
      </c>
      <c r="D146" s="20" t="s">
        <v>861</v>
      </c>
      <c r="E146" s="24">
        <v>1.1521352813487644E-2</v>
      </c>
      <c r="F146" s="25">
        <v>1.6363636363636365</v>
      </c>
      <c r="G146" s="139">
        <v>7.0408267193535594E-3</v>
      </c>
      <c r="H146" s="25" t="s">
        <v>3</v>
      </c>
      <c r="J146" s="29">
        <v>1</v>
      </c>
    </row>
    <row r="147" spans="1:10" ht="15">
      <c r="A147" s="34" t="s">
        <v>360</v>
      </c>
      <c r="C147" s="18" t="s">
        <v>803</v>
      </c>
      <c r="D147" s="20" t="s">
        <v>403</v>
      </c>
      <c r="E147" s="24" t="e">
        <v>#VALUE!</v>
      </c>
      <c r="F147" s="25">
        <v>1.2272727272727253</v>
      </c>
      <c r="G147" s="139" t="e">
        <v>#VALUE!</v>
      </c>
      <c r="H147" s="25" t="s">
        <v>3</v>
      </c>
      <c r="J147" s="29">
        <v>1</v>
      </c>
    </row>
    <row r="148" spans="1:10" ht="15">
      <c r="A148" s="34" t="s">
        <v>757</v>
      </c>
      <c r="C148" s="18" t="s">
        <v>546</v>
      </c>
      <c r="D148" s="20" t="s">
        <v>403</v>
      </c>
      <c r="E148" s="24" t="e">
        <v>#VALUE!</v>
      </c>
      <c r="F148" s="25">
        <v>0.99999999999999845</v>
      </c>
      <c r="G148" s="139" t="e">
        <v>#VALUE!</v>
      </c>
      <c r="H148" s="25" t="s">
        <v>3</v>
      </c>
      <c r="J148" s="29">
        <v>1</v>
      </c>
    </row>
    <row r="149" spans="1:10" ht="15">
      <c r="A149" s="34" t="s">
        <v>767</v>
      </c>
      <c r="C149" s="18" t="s">
        <v>853</v>
      </c>
      <c r="D149" s="20" t="s">
        <v>403</v>
      </c>
      <c r="E149" s="24" t="e">
        <v>#VALUE!</v>
      </c>
      <c r="F149" s="25">
        <v>1.4772727272727273</v>
      </c>
      <c r="G149" s="139" t="e">
        <v>#VALUE!</v>
      </c>
      <c r="H149" s="25" t="s">
        <v>3</v>
      </c>
      <c r="J149" s="29">
        <v>1</v>
      </c>
    </row>
    <row r="150" spans="1:10" ht="15">
      <c r="A150" s="34" t="s">
        <v>767</v>
      </c>
      <c r="C150" s="18" t="s">
        <v>884</v>
      </c>
      <c r="D150" s="20" t="s">
        <v>403</v>
      </c>
      <c r="E150" s="24" t="e">
        <v>#VALUE!</v>
      </c>
      <c r="F150" s="25">
        <v>1.0681818181818166</v>
      </c>
      <c r="G150" s="139" t="e">
        <v>#VALUE!</v>
      </c>
      <c r="H150" s="25" t="s">
        <v>3</v>
      </c>
      <c r="J150" s="29">
        <v>1</v>
      </c>
    </row>
    <row r="151" spans="1:10" ht="15">
      <c r="A151" s="34" t="s">
        <v>757</v>
      </c>
      <c r="C151" s="18" t="s">
        <v>713</v>
      </c>
      <c r="D151" s="20" t="s">
        <v>403</v>
      </c>
      <c r="E151" s="24" t="e">
        <v>#VALUE!</v>
      </c>
      <c r="F151" s="25">
        <v>1.1590909090909074</v>
      </c>
      <c r="G151" s="139" t="e">
        <v>#VALUE!</v>
      </c>
      <c r="H151" s="25" t="s">
        <v>3</v>
      </c>
      <c r="J151" s="29">
        <v>1</v>
      </c>
    </row>
  </sheetData>
  <sortState ref="A5:J150">
    <sortCondition ref="H5:H150"/>
    <sortCondition ref="G5:G15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83"/>
  <sheetViews>
    <sheetView workbookViewId="0">
      <pane xSplit="2" ySplit="4" topLeftCell="C5" activePane="bottomRight" state="frozen"/>
      <selection pane="topRight" activeCell="E1" sqref="E1"/>
      <selection pane="bottomLeft" activeCell="A5" sqref="A5"/>
      <selection pane="bottomRight" activeCell="K11" sqref="K11"/>
    </sheetView>
  </sheetViews>
  <sheetFormatPr defaultColWidth="11.5703125" defaultRowHeight="12.75"/>
  <cols>
    <col min="1" max="2" width="11.5703125" style="18"/>
    <col min="3" max="3" width="20.85546875" style="18" bestFit="1" customWidth="1"/>
    <col min="4" max="4" width="7.140625" style="18" customWidth="1"/>
    <col min="5" max="5" width="7.7109375" style="18" customWidth="1"/>
    <col min="6" max="6" width="11.5703125" style="18" customWidth="1"/>
    <col min="7" max="7" width="8.85546875" style="141" customWidth="1"/>
    <col min="8" max="8" width="12.7109375" style="18" bestFit="1" customWidth="1"/>
    <col min="9" max="248" width="11.5703125" style="18"/>
    <col min="249" max="249" width="8" style="18" customWidth="1"/>
    <col min="250" max="250" width="11.5703125" style="18"/>
    <col min="251" max="251" width="13.85546875" style="18" bestFit="1" customWidth="1"/>
    <col min="252" max="504" width="11.5703125" style="18"/>
    <col min="505" max="505" width="8" style="18" customWidth="1"/>
    <col min="506" max="506" width="11.5703125" style="18"/>
    <col min="507" max="507" width="13.85546875" style="18" bestFit="1" customWidth="1"/>
    <col min="508" max="760" width="11.5703125" style="18"/>
    <col min="761" max="761" width="8" style="18" customWidth="1"/>
    <col min="762" max="762" width="11.5703125" style="18"/>
    <col min="763" max="763" width="13.85546875" style="18" bestFit="1" customWidth="1"/>
    <col min="764" max="1016" width="11.5703125" style="18"/>
    <col min="1017" max="1017" width="8" style="18" customWidth="1"/>
    <col min="1018" max="1018" width="11.5703125" style="18"/>
    <col min="1019" max="1019" width="13.85546875" style="18" bestFit="1" customWidth="1"/>
    <col min="1020" max="1272" width="11.5703125" style="18"/>
    <col min="1273" max="1273" width="8" style="18" customWidth="1"/>
    <col min="1274" max="1274" width="11.5703125" style="18"/>
    <col min="1275" max="1275" width="13.85546875" style="18" bestFit="1" customWidth="1"/>
    <col min="1276" max="1528" width="11.5703125" style="18"/>
    <col min="1529" max="1529" width="8" style="18" customWidth="1"/>
    <col min="1530" max="1530" width="11.5703125" style="18"/>
    <col min="1531" max="1531" width="13.85546875" style="18" bestFit="1" customWidth="1"/>
    <col min="1532" max="1784" width="11.5703125" style="18"/>
    <col min="1785" max="1785" width="8" style="18" customWidth="1"/>
    <col min="1786" max="1786" width="11.5703125" style="18"/>
    <col min="1787" max="1787" width="13.85546875" style="18" bestFit="1" customWidth="1"/>
    <col min="1788" max="2040" width="11.5703125" style="18"/>
    <col min="2041" max="2041" width="8" style="18" customWidth="1"/>
    <col min="2042" max="2042" width="11.5703125" style="18"/>
    <col min="2043" max="2043" width="13.85546875" style="18" bestFit="1" customWidth="1"/>
    <col min="2044" max="2296" width="11.5703125" style="18"/>
    <col min="2297" max="2297" width="8" style="18" customWidth="1"/>
    <col min="2298" max="2298" width="11.5703125" style="18"/>
    <col min="2299" max="2299" width="13.85546875" style="18" bestFit="1" customWidth="1"/>
    <col min="2300" max="2552" width="11.5703125" style="18"/>
    <col min="2553" max="2553" width="8" style="18" customWidth="1"/>
    <col min="2554" max="2554" width="11.5703125" style="18"/>
    <col min="2555" max="2555" width="13.85546875" style="18" bestFit="1" customWidth="1"/>
    <col min="2556" max="2808" width="11.5703125" style="18"/>
    <col min="2809" max="2809" width="8" style="18" customWidth="1"/>
    <col min="2810" max="2810" width="11.5703125" style="18"/>
    <col min="2811" max="2811" width="13.85546875" style="18" bestFit="1" customWidth="1"/>
    <col min="2812" max="3064" width="11.5703125" style="18"/>
    <col min="3065" max="3065" width="8" style="18" customWidth="1"/>
    <col min="3066" max="3066" width="11.5703125" style="18"/>
    <col min="3067" max="3067" width="13.85546875" style="18" bestFit="1" customWidth="1"/>
    <col min="3068" max="3320" width="11.5703125" style="18"/>
    <col min="3321" max="3321" width="8" style="18" customWidth="1"/>
    <col min="3322" max="3322" width="11.5703125" style="18"/>
    <col min="3323" max="3323" width="13.85546875" style="18" bestFit="1" customWidth="1"/>
    <col min="3324" max="3576" width="11.5703125" style="18"/>
    <col min="3577" max="3577" width="8" style="18" customWidth="1"/>
    <col min="3578" max="3578" width="11.5703125" style="18"/>
    <col min="3579" max="3579" width="13.85546875" style="18" bestFit="1" customWidth="1"/>
    <col min="3580" max="3832" width="11.5703125" style="18"/>
    <col min="3833" max="3833" width="8" style="18" customWidth="1"/>
    <col min="3834" max="3834" width="11.5703125" style="18"/>
    <col min="3835" max="3835" width="13.85546875" style="18" bestFit="1" customWidth="1"/>
    <col min="3836" max="4088" width="11.5703125" style="18"/>
    <col min="4089" max="4089" width="8" style="18" customWidth="1"/>
    <col min="4090" max="4090" width="11.5703125" style="18"/>
    <col min="4091" max="4091" width="13.85546875" style="18" bestFit="1" customWidth="1"/>
    <col min="4092" max="4344" width="11.5703125" style="18"/>
    <col min="4345" max="4345" width="8" style="18" customWidth="1"/>
    <col min="4346" max="4346" width="11.5703125" style="18"/>
    <col min="4347" max="4347" width="13.85546875" style="18" bestFit="1" customWidth="1"/>
    <col min="4348" max="4600" width="11.5703125" style="18"/>
    <col min="4601" max="4601" width="8" style="18" customWidth="1"/>
    <col min="4602" max="4602" width="11.5703125" style="18"/>
    <col min="4603" max="4603" width="13.85546875" style="18" bestFit="1" customWidth="1"/>
    <col min="4604" max="4856" width="11.5703125" style="18"/>
    <col min="4857" max="4857" width="8" style="18" customWidth="1"/>
    <col min="4858" max="4858" width="11.5703125" style="18"/>
    <col min="4859" max="4859" width="13.85546875" style="18" bestFit="1" customWidth="1"/>
    <col min="4860" max="5112" width="11.5703125" style="18"/>
    <col min="5113" max="5113" width="8" style="18" customWidth="1"/>
    <col min="5114" max="5114" width="11.5703125" style="18"/>
    <col min="5115" max="5115" width="13.85546875" style="18" bestFit="1" customWidth="1"/>
    <col min="5116" max="5368" width="11.5703125" style="18"/>
    <col min="5369" max="5369" width="8" style="18" customWidth="1"/>
    <col min="5370" max="5370" width="11.5703125" style="18"/>
    <col min="5371" max="5371" width="13.85546875" style="18" bestFit="1" customWidth="1"/>
    <col min="5372" max="5624" width="11.5703125" style="18"/>
    <col min="5625" max="5625" width="8" style="18" customWidth="1"/>
    <col min="5626" max="5626" width="11.5703125" style="18"/>
    <col min="5627" max="5627" width="13.85546875" style="18" bestFit="1" customWidth="1"/>
    <col min="5628" max="5880" width="11.5703125" style="18"/>
    <col min="5881" max="5881" width="8" style="18" customWidth="1"/>
    <col min="5882" max="5882" width="11.5703125" style="18"/>
    <col min="5883" max="5883" width="13.85546875" style="18" bestFit="1" customWidth="1"/>
    <col min="5884" max="6136" width="11.5703125" style="18"/>
    <col min="6137" max="6137" width="8" style="18" customWidth="1"/>
    <col min="6138" max="6138" width="11.5703125" style="18"/>
    <col min="6139" max="6139" width="13.85546875" style="18" bestFit="1" customWidth="1"/>
    <col min="6140" max="6392" width="11.5703125" style="18"/>
    <col min="6393" max="6393" width="8" style="18" customWidth="1"/>
    <col min="6394" max="6394" width="11.5703125" style="18"/>
    <col min="6395" max="6395" width="13.85546875" style="18" bestFit="1" customWidth="1"/>
    <col min="6396" max="6648" width="11.5703125" style="18"/>
    <col min="6649" max="6649" width="8" style="18" customWidth="1"/>
    <col min="6650" max="6650" width="11.5703125" style="18"/>
    <col min="6651" max="6651" width="13.85546875" style="18" bestFit="1" customWidth="1"/>
    <col min="6652" max="6904" width="11.5703125" style="18"/>
    <col min="6905" max="6905" width="8" style="18" customWidth="1"/>
    <col min="6906" max="6906" width="11.5703125" style="18"/>
    <col min="6907" max="6907" width="13.85546875" style="18" bestFit="1" customWidth="1"/>
    <col min="6908" max="7160" width="11.5703125" style="18"/>
    <col min="7161" max="7161" width="8" style="18" customWidth="1"/>
    <col min="7162" max="7162" width="11.5703125" style="18"/>
    <col min="7163" max="7163" width="13.85546875" style="18" bestFit="1" customWidth="1"/>
    <col min="7164" max="7416" width="11.5703125" style="18"/>
    <col min="7417" max="7417" width="8" style="18" customWidth="1"/>
    <col min="7418" max="7418" width="11.5703125" style="18"/>
    <col min="7419" max="7419" width="13.85546875" style="18" bestFit="1" customWidth="1"/>
    <col min="7420" max="7672" width="11.5703125" style="18"/>
    <col min="7673" max="7673" width="8" style="18" customWidth="1"/>
    <col min="7674" max="7674" width="11.5703125" style="18"/>
    <col min="7675" max="7675" width="13.85546875" style="18" bestFit="1" customWidth="1"/>
    <col min="7676" max="7928" width="11.5703125" style="18"/>
    <col min="7929" max="7929" width="8" style="18" customWidth="1"/>
    <col min="7930" max="7930" width="11.5703125" style="18"/>
    <col min="7931" max="7931" width="13.85546875" style="18" bestFit="1" customWidth="1"/>
    <col min="7932" max="8184" width="11.5703125" style="18"/>
    <col min="8185" max="8185" width="8" style="18" customWidth="1"/>
    <col min="8186" max="8186" width="11.5703125" style="18"/>
    <col min="8187" max="8187" width="13.85546875" style="18" bestFit="1" customWidth="1"/>
    <col min="8188" max="8440" width="11.5703125" style="18"/>
    <col min="8441" max="8441" width="8" style="18" customWidth="1"/>
    <col min="8442" max="8442" width="11.5703125" style="18"/>
    <col min="8443" max="8443" width="13.85546875" style="18" bestFit="1" customWidth="1"/>
    <col min="8444" max="8696" width="11.5703125" style="18"/>
    <col min="8697" max="8697" width="8" style="18" customWidth="1"/>
    <col min="8698" max="8698" width="11.5703125" style="18"/>
    <col min="8699" max="8699" width="13.85546875" style="18" bestFit="1" customWidth="1"/>
    <col min="8700" max="8952" width="11.5703125" style="18"/>
    <col min="8953" max="8953" width="8" style="18" customWidth="1"/>
    <col min="8954" max="8954" width="11.5703125" style="18"/>
    <col min="8955" max="8955" width="13.85546875" style="18" bestFit="1" customWidth="1"/>
    <col min="8956" max="9208" width="11.5703125" style="18"/>
    <col min="9209" max="9209" width="8" style="18" customWidth="1"/>
    <col min="9210" max="9210" width="11.5703125" style="18"/>
    <col min="9211" max="9211" width="13.85546875" style="18" bestFit="1" customWidth="1"/>
    <col min="9212" max="9464" width="11.5703125" style="18"/>
    <col min="9465" max="9465" width="8" style="18" customWidth="1"/>
    <col min="9466" max="9466" width="11.5703125" style="18"/>
    <col min="9467" max="9467" width="13.85546875" style="18" bestFit="1" customWidth="1"/>
    <col min="9468" max="9720" width="11.5703125" style="18"/>
    <col min="9721" max="9721" width="8" style="18" customWidth="1"/>
    <col min="9722" max="9722" width="11.5703125" style="18"/>
    <col min="9723" max="9723" width="13.85546875" style="18" bestFit="1" customWidth="1"/>
    <col min="9724" max="9976" width="11.5703125" style="18"/>
    <col min="9977" max="9977" width="8" style="18" customWidth="1"/>
    <col min="9978" max="9978" width="11.5703125" style="18"/>
    <col min="9979" max="9979" width="13.85546875" style="18" bestFit="1" customWidth="1"/>
    <col min="9980" max="10232" width="11.5703125" style="18"/>
    <col min="10233" max="10233" width="8" style="18" customWidth="1"/>
    <col min="10234" max="10234" width="11.5703125" style="18"/>
    <col min="10235" max="10235" width="13.85546875" style="18" bestFit="1" customWidth="1"/>
    <col min="10236" max="10488" width="11.5703125" style="18"/>
    <col min="10489" max="10489" width="8" style="18" customWidth="1"/>
    <col min="10490" max="10490" width="11.5703125" style="18"/>
    <col min="10491" max="10491" width="13.85546875" style="18" bestFit="1" customWidth="1"/>
    <col min="10492" max="10744" width="11.5703125" style="18"/>
    <col min="10745" max="10745" width="8" style="18" customWidth="1"/>
    <col min="10746" max="10746" width="11.5703125" style="18"/>
    <col min="10747" max="10747" width="13.85546875" style="18" bestFit="1" customWidth="1"/>
    <col min="10748" max="11000" width="11.5703125" style="18"/>
    <col min="11001" max="11001" width="8" style="18" customWidth="1"/>
    <col min="11002" max="11002" width="11.5703125" style="18"/>
    <col min="11003" max="11003" width="13.85546875" style="18" bestFit="1" customWidth="1"/>
    <col min="11004" max="11256" width="11.5703125" style="18"/>
    <col min="11257" max="11257" width="8" style="18" customWidth="1"/>
    <col min="11258" max="11258" width="11.5703125" style="18"/>
    <col min="11259" max="11259" width="13.85546875" style="18" bestFit="1" customWidth="1"/>
    <col min="11260" max="11512" width="11.5703125" style="18"/>
    <col min="11513" max="11513" width="8" style="18" customWidth="1"/>
    <col min="11514" max="11514" width="11.5703125" style="18"/>
    <col min="11515" max="11515" width="13.85546875" style="18" bestFit="1" customWidth="1"/>
    <col min="11516" max="11768" width="11.5703125" style="18"/>
    <col min="11769" max="11769" width="8" style="18" customWidth="1"/>
    <col min="11770" max="11770" width="11.5703125" style="18"/>
    <col min="11771" max="11771" width="13.85546875" style="18" bestFit="1" customWidth="1"/>
    <col min="11772" max="12024" width="11.5703125" style="18"/>
    <col min="12025" max="12025" width="8" style="18" customWidth="1"/>
    <col min="12026" max="12026" width="11.5703125" style="18"/>
    <col min="12027" max="12027" width="13.85546875" style="18" bestFit="1" customWidth="1"/>
    <col min="12028" max="12280" width="11.5703125" style="18"/>
    <col min="12281" max="12281" width="8" style="18" customWidth="1"/>
    <col min="12282" max="12282" width="11.5703125" style="18"/>
    <col min="12283" max="12283" width="13.85546875" style="18" bestFit="1" customWidth="1"/>
    <col min="12284" max="12536" width="11.5703125" style="18"/>
    <col min="12537" max="12537" width="8" style="18" customWidth="1"/>
    <col min="12538" max="12538" width="11.5703125" style="18"/>
    <col min="12539" max="12539" width="13.85546875" style="18" bestFit="1" customWidth="1"/>
    <col min="12540" max="12792" width="11.5703125" style="18"/>
    <col min="12793" max="12793" width="8" style="18" customWidth="1"/>
    <col min="12794" max="12794" width="11.5703125" style="18"/>
    <col min="12795" max="12795" width="13.85546875" style="18" bestFit="1" customWidth="1"/>
    <col min="12796" max="13048" width="11.5703125" style="18"/>
    <col min="13049" max="13049" width="8" style="18" customWidth="1"/>
    <col min="13050" max="13050" width="11.5703125" style="18"/>
    <col min="13051" max="13051" width="13.85546875" style="18" bestFit="1" customWidth="1"/>
    <col min="13052" max="13304" width="11.5703125" style="18"/>
    <col min="13305" max="13305" width="8" style="18" customWidth="1"/>
    <col min="13306" max="13306" width="11.5703125" style="18"/>
    <col min="13307" max="13307" width="13.85546875" style="18" bestFit="1" customWidth="1"/>
    <col min="13308" max="13560" width="11.5703125" style="18"/>
    <col min="13561" max="13561" width="8" style="18" customWidth="1"/>
    <col min="13562" max="13562" width="11.5703125" style="18"/>
    <col min="13563" max="13563" width="13.85546875" style="18" bestFit="1" customWidth="1"/>
    <col min="13564" max="13816" width="11.5703125" style="18"/>
    <col min="13817" max="13817" width="8" style="18" customWidth="1"/>
    <col min="13818" max="13818" width="11.5703125" style="18"/>
    <col min="13819" max="13819" width="13.85546875" style="18" bestFit="1" customWidth="1"/>
    <col min="13820" max="14072" width="11.5703125" style="18"/>
    <col min="14073" max="14073" width="8" style="18" customWidth="1"/>
    <col min="14074" max="14074" width="11.5703125" style="18"/>
    <col min="14075" max="14075" width="13.85546875" style="18" bestFit="1" customWidth="1"/>
    <col min="14076" max="14328" width="11.5703125" style="18"/>
    <col min="14329" max="14329" width="8" style="18" customWidth="1"/>
    <col min="14330" max="14330" width="11.5703125" style="18"/>
    <col min="14331" max="14331" width="13.85546875" style="18" bestFit="1" customWidth="1"/>
    <col min="14332" max="14584" width="11.5703125" style="18"/>
    <col min="14585" max="14585" width="8" style="18" customWidth="1"/>
    <col min="14586" max="14586" width="11.5703125" style="18"/>
    <col min="14587" max="14587" width="13.85546875" style="18" bestFit="1" customWidth="1"/>
    <col min="14588" max="14840" width="11.5703125" style="18"/>
    <col min="14841" max="14841" width="8" style="18" customWidth="1"/>
    <col min="14842" max="14842" width="11.5703125" style="18"/>
    <col min="14843" max="14843" width="13.85546875" style="18" bestFit="1" customWidth="1"/>
    <col min="14844" max="15096" width="11.5703125" style="18"/>
    <col min="15097" max="15097" width="8" style="18" customWidth="1"/>
    <col min="15098" max="15098" width="11.5703125" style="18"/>
    <col min="15099" max="15099" width="13.85546875" style="18" bestFit="1" customWidth="1"/>
    <col min="15100" max="15352" width="11.5703125" style="18"/>
    <col min="15353" max="15353" width="8" style="18" customWidth="1"/>
    <col min="15354" max="15354" width="11.5703125" style="18"/>
    <col min="15355" max="15355" width="13.85546875" style="18" bestFit="1" customWidth="1"/>
    <col min="15356" max="15608" width="11.5703125" style="18"/>
    <col min="15609" max="15609" width="8" style="18" customWidth="1"/>
    <col min="15610" max="15610" width="11.5703125" style="18"/>
    <col min="15611" max="15611" width="13.85546875" style="18" bestFit="1" customWidth="1"/>
    <col min="15612" max="15864" width="11.5703125" style="18"/>
    <col min="15865" max="15865" width="8" style="18" customWidth="1"/>
    <col min="15866" max="15866" width="11.5703125" style="18"/>
    <col min="15867" max="15867" width="13.85546875" style="18" bestFit="1" customWidth="1"/>
    <col min="15868" max="16120" width="11.5703125" style="18"/>
    <col min="16121" max="16121" width="8" style="18" customWidth="1"/>
    <col min="16122" max="16122" width="11.5703125" style="18"/>
    <col min="16123" max="16123" width="13.85546875" style="18" bestFit="1" customWidth="1"/>
    <col min="16124" max="16384" width="11.5703125" style="18"/>
  </cols>
  <sheetData>
    <row r="1" spans="1:10">
      <c r="A1" s="18" t="s">
        <v>358</v>
      </c>
      <c r="B1" s="18" t="s">
        <v>359</v>
      </c>
      <c r="G1" s="149"/>
    </row>
    <row r="2" spans="1:10">
      <c r="A2" s="18" t="s">
        <v>360</v>
      </c>
      <c r="B2" s="19">
        <v>3.0880000000000001</v>
      </c>
    </row>
    <row r="3" spans="1:10" ht="13.5" thickBot="1">
      <c r="A3" s="18" t="s">
        <v>361</v>
      </c>
      <c r="B3" s="18">
        <v>51</v>
      </c>
    </row>
    <row r="4" spans="1:10" ht="53.25" customHeight="1" thickBot="1">
      <c r="D4" s="20"/>
      <c r="E4" s="21" t="s">
        <v>362</v>
      </c>
      <c r="F4" s="21" t="s">
        <v>363</v>
      </c>
      <c r="G4" s="140" t="s">
        <v>364</v>
      </c>
      <c r="H4" s="21" t="s">
        <v>365</v>
      </c>
      <c r="I4" s="22" t="s">
        <v>366</v>
      </c>
      <c r="J4" s="23" t="s">
        <v>367</v>
      </c>
    </row>
    <row r="5" spans="1:10" ht="15">
      <c r="A5" s="19">
        <v>2.7090000000000001</v>
      </c>
      <c r="B5" s="18" t="s">
        <v>368</v>
      </c>
      <c r="C5" s="18" t="s">
        <v>369</v>
      </c>
      <c r="D5" s="20" t="s">
        <v>370</v>
      </c>
      <c r="E5" s="24">
        <v>5.5499159181329714E-3</v>
      </c>
      <c r="F5" s="25">
        <v>1.4772727272727273</v>
      </c>
      <c r="G5" s="141">
        <v>3.7568661599669344E-3</v>
      </c>
      <c r="H5" s="25" t="s">
        <v>3</v>
      </c>
      <c r="I5" s="26">
        <v>30</v>
      </c>
      <c r="J5" s="27">
        <v>1</v>
      </c>
    </row>
    <row r="6" spans="1:10" ht="15">
      <c r="A6" s="19">
        <v>2.7090000000000001</v>
      </c>
      <c r="B6" s="18" t="s">
        <v>359</v>
      </c>
      <c r="C6" s="18" t="s">
        <v>371</v>
      </c>
      <c r="D6" s="20" t="s">
        <v>372</v>
      </c>
      <c r="E6" s="24">
        <v>4.4219884336163398E-3</v>
      </c>
      <c r="F6" s="25">
        <v>1.3181818181818181</v>
      </c>
      <c r="G6" s="141">
        <v>3.3546119151572234E-3</v>
      </c>
      <c r="H6" s="25" t="s">
        <v>3</v>
      </c>
      <c r="I6" s="26">
        <v>9</v>
      </c>
      <c r="J6" s="27">
        <v>28</v>
      </c>
    </row>
    <row r="7" spans="1:10" ht="15">
      <c r="A7" s="19">
        <v>2.7090000000000001</v>
      </c>
      <c r="B7" s="18" t="s">
        <v>373</v>
      </c>
      <c r="C7" s="18" t="s">
        <v>374</v>
      </c>
      <c r="D7" s="20" t="s">
        <v>375</v>
      </c>
      <c r="E7" s="24">
        <v>8.032210874588136E-3</v>
      </c>
      <c r="F7" s="25">
        <v>1.4772727272727273</v>
      </c>
      <c r="G7" s="141">
        <v>5.4371888997211994E-3</v>
      </c>
      <c r="H7" s="25" t="s">
        <v>3</v>
      </c>
      <c r="I7" s="28"/>
      <c r="J7" s="29">
        <v>1</v>
      </c>
    </row>
    <row r="8" spans="1:10" ht="15">
      <c r="A8" s="19">
        <v>2.7669999999999999</v>
      </c>
      <c r="B8" s="18" t="s">
        <v>376</v>
      </c>
      <c r="C8" s="18" t="s">
        <v>377</v>
      </c>
      <c r="D8" s="20" t="s">
        <v>378</v>
      </c>
      <c r="E8" s="24">
        <v>3.6642171625908522E-3</v>
      </c>
      <c r="F8" s="25">
        <v>1.1363636363636349</v>
      </c>
      <c r="G8" s="141">
        <v>3.2245111030799541E-3</v>
      </c>
      <c r="H8" s="25" t="s">
        <v>3</v>
      </c>
      <c r="I8" s="26">
        <v>3</v>
      </c>
      <c r="J8" s="27">
        <v>43</v>
      </c>
    </row>
    <row r="9" spans="1:10" ht="15">
      <c r="A9" s="19">
        <v>3.0880000000000001</v>
      </c>
      <c r="B9" s="18" t="s">
        <v>379</v>
      </c>
      <c r="C9" s="18" t="s">
        <v>380</v>
      </c>
      <c r="D9" s="20" t="s">
        <v>381</v>
      </c>
      <c r="E9" s="24">
        <v>3.5869135002878521E-3</v>
      </c>
      <c r="F9" s="25">
        <v>0.99999999999999845</v>
      </c>
      <c r="G9" s="141">
        <v>3.5869135002878577E-3</v>
      </c>
      <c r="H9" s="25" t="s">
        <v>3</v>
      </c>
      <c r="I9" s="26">
        <v>21</v>
      </c>
      <c r="J9" s="27">
        <v>10</v>
      </c>
    </row>
    <row r="10" spans="1:10" ht="15">
      <c r="A10" s="19">
        <v>2.7090000000000001</v>
      </c>
      <c r="B10" s="18" t="s">
        <v>379</v>
      </c>
      <c r="C10" s="18" t="s">
        <v>382</v>
      </c>
      <c r="D10" s="20" t="s">
        <v>383</v>
      </c>
      <c r="E10" s="24">
        <v>4.5031650328807944E-3</v>
      </c>
      <c r="F10" s="25">
        <v>1.2045454545454528</v>
      </c>
      <c r="G10" s="141">
        <v>3.7384766310708537E-3</v>
      </c>
      <c r="H10" s="25" t="s">
        <v>14</v>
      </c>
      <c r="I10" s="26">
        <v>12</v>
      </c>
      <c r="J10" s="27">
        <v>22</v>
      </c>
    </row>
    <row r="11" spans="1:10" ht="15">
      <c r="A11" s="19">
        <v>3.0880000000000001</v>
      </c>
      <c r="B11" s="18" t="s">
        <v>384</v>
      </c>
      <c r="C11" s="18" t="s">
        <v>385</v>
      </c>
      <c r="D11" s="20" t="s">
        <v>386</v>
      </c>
      <c r="E11" s="24">
        <v>3.8680195739781232E-3</v>
      </c>
      <c r="F11" s="25">
        <v>0.99999999999999845</v>
      </c>
      <c r="G11" s="141">
        <v>3.8680195739781292E-3</v>
      </c>
      <c r="H11" s="25" t="s">
        <v>3</v>
      </c>
      <c r="I11" s="28"/>
      <c r="J11" s="29">
        <v>1</v>
      </c>
    </row>
    <row r="12" spans="1:10" ht="15">
      <c r="A12" s="19">
        <v>3.0880000000000001</v>
      </c>
      <c r="B12" s="18" t="s">
        <v>387</v>
      </c>
      <c r="C12" s="18" t="s">
        <v>388</v>
      </c>
      <c r="D12" s="20" t="s">
        <v>389</v>
      </c>
      <c r="E12" s="24">
        <v>7.5973601516023791E-3</v>
      </c>
      <c r="F12" s="25">
        <v>1.3863636363636342</v>
      </c>
      <c r="G12" s="141">
        <v>5.4800630601722165E-3</v>
      </c>
      <c r="H12" s="25" t="s">
        <v>14</v>
      </c>
      <c r="I12" s="28"/>
      <c r="J12" s="29">
        <v>1</v>
      </c>
    </row>
    <row r="13" spans="1:10" ht="15">
      <c r="A13" s="19">
        <v>2.7669999999999999</v>
      </c>
      <c r="B13" s="18" t="s">
        <v>390</v>
      </c>
      <c r="C13" s="18" t="s">
        <v>391</v>
      </c>
      <c r="D13" s="20" t="s">
        <v>392</v>
      </c>
      <c r="E13" s="24">
        <v>4.2038107858490947E-3</v>
      </c>
      <c r="F13" s="25">
        <v>1.2045454545454528</v>
      </c>
      <c r="G13" s="141">
        <v>3.4899561241011402E-3</v>
      </c>
      <c r="H13" s="25" t="s">
        <v>14</v>
      </c>
      <c r="I13" s="26">
        <v>6</v>
      </c>
      <c r="J13" s="27">
        <v>34</v>
      </c>
    </row>
    <row r="14" spans="1:10" ht="15">
      <c r="A14" s="19">
        <v>2.7669999999999999</v>
      </c>
      <c r="B14" s="18" t="s">
        <v>393</v>
      </c>
      <c r="C14" s="18" t="s">
        <v>394</v>
      </c>
      <c r="D14" s="20" t="s">
        <v>395</v>
      </c>
      <c r="E14" s="24">
        <v>8.2277570306121071E-3</v>
      </c>
      <c r="F14" s="25">
        <v>1.3409090909090891</v>
      </c>
      <c r="G14" s="141">
        <v>6.1359543957107323E-3</v>
      </c>
      <c r="H14" s="25" t="s">
        <v>14</v>
      </c>
      <c r="I14" s="28"/>
      <c r="J14" s="29">
        <v>1</v>
      </c>
    </row>
    <row r="15" spans="1:10" ht="15">
      <c r="A15" s="19">
        <v>3.0880000000000001</v>
      </c>
      <c r="B15" s="18" t="s">
        <v>396</v>
      </c>
      <c r="C15" s="18" t="s">
        <v>397</v>
      </c>
      <c r="D15" s="20" t="s">
        <v>398</v>
      </c>
      <c r="E15" s="24">
        <v>6.086883515639992E-3</v>
      </c>
      <c r="F15" s="25">
        <v>1.2499999999999982</v>
      </c>
      <c r="G15" s="141">
        <v>4.8695068125120004E-3</v>
      </c>
      <c r="H15" s="25" t="s">
        <v>14</v>
      </c>
      <c r="I15" s="28"/>
      <c r="J15" s="29">
        <v>1</v>
      </c>
    </row>
    <row r="16" spans="1:10" ht="15">
      <c r="A16" s="19">
        <v>2.7090000000000001</v>
      </c>
      <c r="B16" s="18" t="s">
        <v>399</v>
      </c>
      <c r="C16" s="18" t="s">
        <v>400</v>
      </c>
      <c r="D16" s="20" t="s">
        <v>401</v>
      </c>
      <c r="E16" s="24">
        <v>8.0792078531096607E-3</v>
      </c>
      <c r="F16" s="25">
        <v>1.3863636363636342</v>
      </c>
      <c r="G16" s="141">
        <v>5.8276253366692727E-3</v>
      </c>
      <c r="H16" s="25" t="s">
        <v>14</v>
      </c>
      <c r="I16" s="28"/>
      <c r="J16" s="29">
        <v>1</v>
      </c>
    </row>
    <row r="17" spans="1:10" ht="15">
      <c r="A17" s="19">
        <v>2.7669999999999999</v>
      </c>
      <c r="C17" s="18" t="s">
        <v>402</v>
      </c>
      <c r="D17" s="20" t="s">
        <v>403</v>
      </c>
      <c r="E17" s="24" t="e">
        <v>#VALUE!</v>
      </c>
      <c r="F17" s="25">
        <v>1.2727272727272709</v>
      </c>
      <c r="G17" s="141" t="e">
        <v>#VALUE!</v>
      </c>
      <c r="H17" s="25" t="s">
        <v>14</v>
      </c>
      <c r="I17" s="28"/>
      <c r="J17" s="29">
        <v>1</v>
      </c>
    </row>
    <row r="18" spans="1:10" ht="15">
      <c r="A18" s="19">
        <v>2.7090000000000001</v>
      </c>
      <c r="B18" s="30" t="s">
        <v>404</v>
      </c>
      <c r="C18" s="18" t="s">
        <v>405</v>
      </c>
      <c r="D18" s="20" t="s">
        <v>406</v>
      </c>
      <c r="E18" s="24">
        <v>7.0495467782289477E-3</v>
      </c>
      <c r="F18" s="25">
        <v>1.3181818181818181</v>
      </c>
      <c r="G18" s="141">
        <v>5.3479320386564432E-3</v>
      </c>
      <c r="H18" s="25" t="s">
        <v>3</v>
      </c>
      <c r="I18" s="28"/>
      <c r="J18" s="29">
        <v>1</v>
      </c>
    </row>
    <row r="19" spans="1:10" ht="15">
      <c r="A19" s="19">
        <v>2.7090000000000001</v>
      </c>
      <c r="B19" s="18" t="s">
        <v>407</v>
      </c>
      <c r="C19" s="18" t="s">
        <v>408</v>
      </c>
      <c r="D19" s="20" t="s">
        <v>409</v>
      </c>
      <c r="E19" s="24">
        <v>3.3795100009570297E-3</v>
      </c>
      <c r="F19" s="25">
        <v>1.0909090909090893</v>
      </c>
      <c r="G19" s="141">
        <v>3.0978841675439483E-3</v>
      </c>
      <c r="H19" s="25" t="s">
        <v>3</v>
      </c>
      <c r="I19" s="26">
        <v>1</v>
      </c>
      <c r="J19" s="27">
        <v>50</v>
      </c>
    </row>
    <row r="20" spans="1:10" ht="15">
      <c r="A20" s="19">
        <v>3.0880000000000001</v>
      </c>
      <c r="B20" s="18" t="s">
        <v>368</v>
      </c>
      <c r="C20" s="18" t="s">
        <v>410</v>
      </c>
      <c r="D20" s="20" t="s">
        <v>411</v>
      </c>
      <c r="E20" s="24">
        <v>4.5089414219919395E-3</v>
      </c>
      <c r="F20" s="25">
        <v>1.1363636363636349</v>
      </c>
      <c r="G20" s="141">
        <v>3.9678684513529119E-3</v>
      </c>
      <c r="H20" s="25" t="s">
        <v>3</v>
      </c>
      <c r="I20" s="28"/>
      <c r="J20" s="29">
        <v>1</v>
      </c>
    </row>
    <row r="21" spans="1:10" ht="15">
      <c r="A21" s="19">
        <v>2.7669999999999999</v>
      </c>
      <c r="B21" s="18" t="s">
        <v>412</v>
      </c>
      <c r="C21" s="18" t="s">
        <v>413</v>
      </c>
      <c r="D21" s="20" t="s">
        <v>414</v>
      </c>
      <c r="E21" s="24">
        <v>5.0194755651929487E-3</v>
      </c>
      <c r="F21" s="25">
        <v>1.2499999999999982</v>
      </c>
      <c r="G21" s="141">
        <v>4.0155804521543647E-3</v>
      </c>
      <c r="H21" s="25" t="s">
        <v>3</v>
      </c>
      <c r="I21" s="28"/>
      <c r="J21" s="29">
        <v>1</v>
      </c>
    </row>
    <row r="22" spans="1:10" ht="15">
      <c r="A22" s="19">
        <v>2.7090000000000001</v>
      </c>
      <c r="B22" s="18" t="s">
        <v>415</v>
      </c>
      <c r="C22" s="18" t="s">
        <v>416</v>
      </c>
      <c r="D22" s="20" t="s">
        <v>417</v>
      </c>
      <c r="E22" s="24">
        <v>5.3790178144183303E-3</v>
      </c>
      <c r="F22" s="25">
        <v>1.4545454545454524</v>
      </c>
      <c r="G22" s="141">
        <v>3.6980747474126075E-3</v>
      </c>
      <c r="H22" s="25" t="s">
        <v>3</v>
      </c>
      <c r="I22" s="26">
        <v>25</v>
      </c>
      <c r="J22" s="27">
        <v>6</v>
      </c>
    </row>
    <row r="23" spans="1:10" ht="15">
      <c r="A23" s="19">
        <v>2.7669999999999999</v>
      </c>
      <c r="B23" s="18" t="s">
        <v>418</v>
      </c>
      <c r="C23" s="18" t="s">
        <v>419</v>
      </c>
      <c r="D23" s="20" t="s">
        <v>420</v>
      </c>
      <c r="E23" s="24">
        <v>8.223574134307781E-3</v>
      </c>
      <c r="F23" s="25">
        <v>1.2272727272727253</v>
      </c>
      <c r="G23" s="141">
        <v>6.7006900353619066E-3</v>
      </c>
      <c r="H23" s="25" t="s">
        <v>3</v>
      </c>
      <c r="I23" s="28"/>
      <c r="J23" s="29">
        <v>1</v>
      </c>
    </row>
    <row r="24" spans="1:10" ht="15">
      <c r="A24" s="19">
        <v>2.7669999999999999</v>
      </c>
      <c r="B24" s="18" t="s">
        <v>421</v>
      </c>
      <c r="C24" s="18" t="s">
        <v>422</v>
      </c>
      <c r="D24" s="20" t="s">
        <v>423</v>
      </c>
      <c r="E24" s="24">
        <v>3.7646066738947115E-3</v>
      </c>
      <c r="F24" s="25">
        <v>1.1363636363636349</v>
      </c>
      <c r="G24" s="141">
        <v>3.3128538730273502E-3</v>
      </c>
      <c r="H24" s="25" t="s">
        <v>3</v>
      </c>
      <c r="I24" s="26">
        <v>8</v>
      </c>
      <c r="J24" s="27">
        <v>30</v>
      </c>
    </row>
    <row r="25" spans="1:10" ht="15">
      <c r="A25" s="19">
        <v>2.7669999999999999</v>
      </c>
      <c r="B25" s="18" t="s">
        <v>424</v>
      </c>
      <c r="C25" s="18" t="s">
        <v>425</v>
      </c>
      <c r="D25" s="20" t="s">
        <v>426</v>
      </c>
      <c r="E25" s="24">
        <v>5.7933113814935284E-3</v>
      </c>
      <c r="F25" s="25">
        <v>1.1363636363636349</v>
      </c>
      <c r="G25" s="141">
        <v>5.0981140157143117E-3</v>
      </c>
      <c r="H25" s="25" t="s">
        <v>3</v>
      </c>
      <c r="I25" s="28"/>
      <c r="J25" s="29">
        <v>1</v>
      </c>
    </row>
    <row r="26" spans="1:10" ht="15">
      <c r="A26" s="19">
        <v>2.7669999999999999</v>
      </c>
      <c r="B26" s="18" t="s">
        <v>427</v>
      </c>
      <c r="C26" s="18" t="s">
        <v>428</v>
      </c>
      <c r="D26" s="20" t="s">
        <v>429</v>
      </c>
      <c r="E26" s="24">
        <v>5.249534861930959E-3</v>
      </c>
      <c r="F26" s="25">
        <v>1.3181818181818181</v>
      </c>
      <c r="G26" s="141">
        <v>3.9824057573269343E-3</v>
      </c>
      <c r="H26" s="25" t="s">
        <v>3</v>
      </c>
      <c r="I26" s="28"/>
      <c r="J26" s="29">
        <v>1</v>
      </c>
    </row>
    <row r="27" spans="1:10" ht="15">
      <c r="A27" s="19">
        <v>2.7090000000000001</v>
      </c>
      <c r="B27" s="18" t="s">
        <v>430</v>
      </c>
      <c r="C27" s="18" t="s">
        <v>431</v>
      </c>
      <c r="D27" s="20" t="s">
        <v>432</v>
      </c>
      <c r="E27" s="24">
        <v>8.8610666776041454E-3</v>
      </c>
      <c r="F27" s="25">
        <v>1.2727272727272709</v>
      </c>
      <c r="G27" s="141">
        <v>6.96226667526041E-3</v>
      </c>
      <c r="H27" s="25" t="s">
        <v>14</v>
      </c>
      <c r="I27" s="28"/>
      <c r="J27" s="29">
        <v>1</v>
      </c>
    </row>
    <row r="28" spans="1:10" ht="15">
      <c r="A28" s="19">
        <v>2.7090000000000001</v>
      </c>
      <c r="B28" s="18" t="s">
        <v>433</v>
      </c>
      <c r="C28" s="18" t="s">
        <v>434</v>
      </c>
      <c r="D28" s="20" t="s">
        <v>435</v>
      </c>
      <c r="E28" s="24">
        <v>6.3018675744773937E-3</v>
      </c>
      <c r="F28" s="25">
        <v>1.3181818181818181</v>
      </c>
      <c r="G28" s="141">
        <v>4.7807271254656095E-3</v>
      </c>
      <c r="H28" s="25" t="s">
        <v>3</v>
      </c>
      <c r="I28" s="28"/>
      <c r="J28" s="29">
        <v>1</v>
      </c>
    </row>
    <row r="29" spans="1:10" ht="15">
      <c r="A29" s="19">
        <v>2.7669999999999999</v>
      </c>
      <c r="C29" s="18" t="s">
        <v>436</v>
      </c>
      <c r="D29" s="20" t="s">
        <v>403</v>
      </c>
      <c r="E29" s="24" t="e">
        <v>#VALUE!</v>
      </c>
      <c r="F29" s="25">
        <v>1.113636363636362</v>
      </c>
      <c r="G29" s="141" t="e">
        <v>#VALUE!</v>
      </c>
      <c r="H29" s="25" t="s">
        <v>14</v>
      </c>
      <c r="I29" s="28"/>
      <c r="J29" s="29">
        <v>1</v>
      </c>
    </row>
    <row r="30" spans="1:10" ht="15">
      <c r="A30" s="19">
        <v>2.7669999999999999</v>
      </c>
      <c r="B30" s="18" t="s">
        <v>437</v>
      </c>
      <c r="C30" s="18" t="s">
        <v>438</v>
      </c>
      <c r="D30" s="20" t="s">
        <v>439</v>
      </c>
      <c r="E30" s="24">
        <v>4.9776466021496735E-3</v>
      </c>
      <c r="F30" s="25">
        <v>1.2727272727272709</v>
      </c>
      <c r="G30" s="141">
        <v>3.9110080445461772E-3</v>
      </c>
      <c r="H30" s="25" t="s">
        <v>14</v>
      </c>
      <c r="I30" s="26">
        <v>16</v>
      </c>
      <c r="J30" s="27">
        <v>15</v>
      </c>
    </row>
    <row r="31" spans="1:10" ht="15">
      <c r="A31" s="19">
        <v>3.0880000000000001</v>
      </c>
      <c r="B31" s="18" t="s">
        <v>373</v>
      </c>
      <c r="C31" s="18" t="s">
        <v>440</v>
      </c>
      <c r="D31" s="20" t="s">
        <v>441</v>
      </c>
      <c r="E31" s="24">
        <v>5.9407083573210524E-3</v>
      </c>
      <c r="F31" s="25">
        <v>1.2499999999999982</v>
      </c>
      <c r="G31" s="141">
        <v>4.7525666858568485E-3</v>
      </c>
      <c r="H31" s="25" t="s">
        <v>14</v>
      </c>
      <c r="I31" s="28"/>
      <c r="J31" s="29">
        <v>1</v>
      </c>
    </row>
    <row r="32" spans="1:10" ht="15">
      <c r="A32" s="19">
        <v>2.7090000000000001</v>
      </c>
      <c r="C32" s="18" t="s">
        <v>442</v>
      </c>
      <c r="D32" s="20" t="s">
        <v>403</v>
      </c>
      <c r="E32" s="24" t="e">
        <v>#VALUE!</v>
      </c>
      <c r="F32" s="25">
        <v>1.5</v>
      </c>
      <c r="G32" s="141" t="e">
        <v>#VALUE!</v>
      </c>
      <c r="H32" s="25" t="s">
        <v>14</v>
      </c>
      <c r="I32" s="28"/>
      <c r="J32" s="29">
        <v>1</v>
      </c>
    </row>
    <row r="33" spans="1:10" ht="15">
      <c r="A33" s="19">
        <v>2.7669999999999999</v>
      </c>
      <c r="B33" s="18" t="s">
        <v>443</v>
      </c>
      <c r="C33" s="18" t="s">
        <v>444</v>
      </c>
      <c r="D33" s="20" t="s">
        <v>445</v>
      </c>
      <c r="E33" s="24">
        <v>4.3460292601962278E-3</v>
      </c>
      <c r="F33" s="25">
        <v>1.2272727272727253</v>
      </c>
      <c r="G33" s="141">
        <v>3.5412090268265618E-3</v>
      </c>
      <c r="H33" s="25" t="s">
        <v>14</v>
      </c>
      <c r="I33" s="26">
        <v>7</v>
      </c>
      <c r="J33" s="27">
        <v>32</v>
      </c>
    </row>
    <row r="34" spans="1:10" ht="15">
      <c r="A34" s="19">
        <v>2.7090000000000001</v>
      </c>
      <c r="B34" s="18" t="s">
        <v>446</v>
      </c>
      <c r="C34" s="18" t="s">
        <v>447</v>
      </c>
      <c r="D34" s="20" t="s">
        <v>448</v>
      </c>
      <c r="E34" s="24">
        <v>1.0574320167343422E-2</v>
      </c>
      <c r="F34" s="25">
        <v>1.6590909090909092</v>
      </c>
      <c r="G34" s="141">
        <v>6.3735628405905556E-3</v>
      </c>
      <c r="H34" s="25" t="s">
        <v>14</v>
      </c>
      <c r="I34" s="28"/>
      <c r="J34" s="29">
        <v>1</v>
      </c>
    </row>
    <row r="35" spans="1:10" ht="15">
      <c r="A35" s="19">
        <v>3.0880000000000001</v>
      </c>
      <c r="B35" s="18" t="s">
        <v>449</v>
      </c>
      <c r="C35" s="18" t="s">
        <v>450</v>
      </c>
      <c r="D35" s="20" t="s">
        <v>451</v>
      </c>
      <c r="E35" s="24">
        <v>5.104886298215313E-3</v>
      </c>
      <c r="F35" s="25">
        <v>1.3409090909090891</v>
      </c>
      <c r="G35" s="141">
        <v>3.8070338495165097E-3</v>
      </c>
      <c r="H35" s="25" t="s">
        <v>3</v>
      </c>
      <c r="I35" s="28"/>
      <c r="J35" s="29">
        <v>1</v>
      </c>
    </row>
    <row r="36" spans="1:10" ht="15">
      <c r="A36" s="19">
        <v>2.7669999999999999</v>
      </c>
      <c r="B36" s="18" t="s">
        <v>373</v>
      </c>
      <c r="C36" s="18" t="s">
        <v>452</v>
      </c>
      <c r="D36" s="20" t="s">
        <v>453</v>
      </c>
      <c r="E36" s="24">
        <v>5.9229811669276799E-3</v>
      </c>
      <c r="F36" s="25">
        <v>1.1590909090909074</v>
      </c>
      <c r="G36" s="141">
        <v>5.1100229675454566E-3</v>
      </c>
      <c r="H36" s="25" t="s">
        <v>3</v>
      </c>
      <c r="J36" s="29">
        <v>1</v>
      </c>
    </row>
    <row r="37" spans="1:10" ht="15">
      <c r="A37" s="19">
        <v>2.7090000000000001</v>
      </c>
      <c r="B37" s="18" t="s">
        <v>454</v>
      </c>
      <c r="C37" s="18" t="s">
        <v>455</v>
      </c>
      <c r="D37" s="20" t="s">
        <v>456</v>
      </c>
      <c r="E37" s="24">
        <v>4.7167876625240964E-3</v>
      </c>
      <c r="F37" s="25">
        <v>1</v>
      </c>
      <c r="G37" s="141">
        <v>4.7167876625240964E-3</v>
      </c>
      <c r="H37" s="25" t="s">
        <v>3</v>
      </c>
      <c r="J37" s="29">
        <v>1</v>
      </c>
    </row>
    <row r="38" spans="1:10" ht="15">
      <c r="A38" s="19">
        <v>2.7090000000000001</v>
      </c>
      <c r="B38" s="18" t="s">
        <v>457</v>
      </c>
      <c r="C38" s="18" t="s">
        <v>458</v>
      </c>
      <c r="D38" s="20" t="s">
        <v>459</v>
      </c>
      <c r="E38" s="24">
        <v>5.5755506336901683E-3</v>
      </c>
      <c r="F38" s="25">
        <v>1.4772727272727273</v>
      </c>
      <c r="G38" s="141">
        <v>3.7742188904979599E-3</v>
      </c>
      <c r="H38" s="25" t="s">
        <v>3</v>
      </c>
      <c r="J38" s="29">
        <v>1</v>
      </c>
    </row>
    <row r="39" spans="1:10" ht="15">
      <c r="A39" s="19">
        <v>2.7090000000000001</v>
      </c>
      <c r="B39" s="18" t="s">
        <v>449</v>
      </c>
      <c r="C39" s="18" t="s">
        <v>460</v>
      </c>
      <c r="D39" s="20" t="s">
        <v>461</v>
      </c>
      <c r="E39" s="24">
        <v>6.3488645529989184E-3</v>
      </c>
      <c r="F39" s="25">
        <v>1.3863636363636342</v>
      </c>
      <c r="G39" s="141">
        <v>4.5795088579008662E-3</v>
      </c>
      <c r="H39" s="25" t="s">
        <v>14</v>
      </c>
      <c r="J39" s="29">
        <v>1</v>
      </c>
    </row>
    <row r="40" spans="1:10" ht="15">
      <c r="A40" s="19">
        <v>2.7669999999999999</v>
      </c>
      <c r="B40" s="18" t="s">
        <v>462</v>
      </c>
      <c r="C40" s="18" t="s">
        <v>463</v>
      </c>
      <c r="D40" s="20" t="s">
        <v>464</v>
      </c>
      <c r="E40" s="24">
        <v>6.140491774752707E-3</v>
      </c>
      <c r="F40" s="25">
        <v>1.7272727272727249</v>
      </c>
      <c r="G40" s="141">
        <v>3.5550215538042037E-3</v>
      </c>
      <c r="H40" s="25" t="s">
        <v>14</v>
      </c>
      <c r="I40" s="31">
        <v>8</v>
      </c>
      <c r="J40" s="27">
        <v>30</v>
      </c>
    </row>
    <row r="41" spans="1:10" ht="15">
      <c r="A41" s="19">
        <v>2.7669999999999999</v>
      </c>
      <c r="B41" s="18" t="s">
        <v>465</v>
      </c>
      <c r="C41" s="18" t="s">
        <v>466</v>
      </c>
      <c r="D41" s="20" t="s">
        <v>467</v>
      </c>
      <c r="E41" s="24">
        <v>6.2785273527955132E-3</v>
      </c>
      <c r="F41" s="25">
        <v>1.3409090909090891</v>
      </c>
      <c r="G41" s="141">
        <v>4.6822915851356438E-3</v>
      </c>
      <c r="H41" s="25" t="s">
        <v>14</v>
      </c>
      <c r="J41" s="29">
        <v>1</v>
      </c>
    </row>
    <row r="42" spans="1:10" ht="15">
      <c r="A42" s="19">
        <v>2.7669999999999999</v>
      </c>
      <c r="B42" s="18" t="s">
        <v>468</v>
      </c>
      <c r="C42" s="18" t="s">
        <v>469</v>
      </c>
      <c r="D42" s="20" t="s">
        <v>470</v>
      </c>
      <c r="E42" s="24">
        <v>6.8724986280100132E-3</v>
      </c>
      <c r="F42" s="25">
        <v>1.0909090909090893</v>
      </c>
      <c r="G42" s="141">
        <v>6.2997904090091881E-3</v>
      </c>
      <c r="H42" s="25" t="s">
        <v>3</v>
      </c>
      <c r="J42" s="29">
        <v>1</v>
      </c>
    </row>
    <row r="43" spans="1:10" ht="15">
      <c r="A43" s="19">
        <v>2.7669999999999999</v>
      </c>
      <c r="B43" s="18" t="s">
        <v>471</v>
      </c>
      <c r="C43" s="18" t="s">
        <v>472</v>
      </c>
      <c r="D43" s="20" t="s">
        <v>473</v>
      </c>
      <c r="E43" s="24">
        <v>6.2241497008392564E-3</v>
      </c>
      <c r="F43" s="25">
        <v>1.3409090909090891</v>
      </c>
      <c r="G43" s="141">
        <v>4.6417387599479261E-3</v>
      </c>
      <c r="H43" s="25" t="s">
        <v>14</v>
      </c>
      <c r="J43" s="29">
        <v>1</v>
      </c>
    </row>
    <row r="44" spans="1:10" ht="15">
      <c r="A44" s="19">
        <v>3.0880000000000001</v>
      </c>
      <c r="B44" s="18" t="s">
        <v>454</v>
      </c>
      <c r="C44" s="18" t="s">
        <v>474</v>
      </c>
      <c r="D44" s="20" t="s">
        <v>475</v>
      </c>
      <c r="E44" s="24">
        <v>3.9542254365764716E-3</v>
      </c>
      <c r="F44" s="25">
        <v>1.113636363636362</v>
      </c>
      <c r="G44" s="141">
        <v>3.5507330450890817E-3</v>
      </c>
      <c r="H44" s="25" t="s">
        <v>3</v>
      </c>
      <c r="I44" s="31">
        <v>20</v>
      </c>
      <c r="J44" s="27">
        <v>11</v>
      </c>
    </row>
    <row r="45" spans="1:10" ht="15">
      <c r="A45" s="19">
        <v>3.0880000000000001</v>
      </c>
      <c r="B45" s="18" t="s">
        <v>399</v>
      </c>
      <c r="C45" s="18" t="s">
        <v>476</v>
      </c>
      <c r="D45" s="20" t="s">
        <v>477</v>
      </c>
      <c r="E45" s="24">
        <v>6.2630433218192286E-3</v>
      </c>
      <c r="F45" s="25">
        <v>1.1590909090909074</v>
      </c>
      <c r="G45" s="141">
        <v>5.4034099247067934E-3</v>
      </c>
      <c r="H45" s="25" t="s">
        <v>3</v>
      </c>
      <c r="J45" s="29">
        <v>1</v>
      </c>
    </row>
    <row r="46" spans="1:10" ht="15">
      <c r="A46" s="19">
        <v>3.0880000000000001</v>
      </c>
      <c r="B46" s="18" t="s">
        <v>468</v>
      </c>
      <c r="C46" s="18" t="s">
        <v>478</v>
      </c>
      <c r="D46" s="20" t="s">
        <v>479</v>
      </c>
      <c r="E46" s="24">
        <v>8.5381284782191525E-3</v>
      </c>
      <c r="F46" s="25">
        <v>1.4090909090909092</v>
      </c>
      <c r="G46" s="141">
        <v>6.059316984542624E-3</v>
      </c>
      <c r="H46" s="25" t="s">
        <v>14</v>
      </c>
      <c r="J46" s="29">
        <v>1</v>
      </c>
    </row>
    <row r="47" spans="1:10" ht="15">
      <c r="A47" s="19">
        <v>2.7090000000000001</v>
      </c>
      <c r="B47" s="18" t="s">
        <v>384</v>
      </c>
      <c r="C47" s="18" t="s">
        <v>480</v>
      </c>
      <c r="D47" s="20" t="s">
        <v>481</v>
      </c>
      <c r="E47" s="24">
        <v>4.5971589899238474E-3</v>
      </c>
      <c r="F47" s="25">
        <v>1.113636363636362</v>
      </c>
      <c r="G47" s="141">
        <v>4.1280611338091753E-3</v>
      </c>
      <c r="H47" s="25" t="s">
        <v>3</v>
      </c>
      <c r="J47" s="29">
        <v>1</v>
      </c>
    </row>
    <row r="48" spans="1:10" ht="15">
      <c r="A48" s="19">
        <v>2.7090000000000001</v>
      </c>
      <c r="B48" s="18" t="s">
        <v>482</v>
      </c>
      <c r="C48" s="18" t="s">
        <v>483</v>
      </c>
      <c r="D48" s="20" t="s">
        <v>484</v>
      </c>
      <c r="E48" s="24">
        <v>8.0108486116238064E-3</v>
      </c>
      <c r="F48" s="25">
        <v>0.99999999999999845</v>
      </c>
      <c r="G48" s="141">
        <v>8.0108486116238185E-3</v>
      </c>
      <c r="H48" s="25" t="s">
        <v>3</v>
      </c>
      <c r="J48" s="29">
        <v>1</v>
      </c>
    </row>
    <row r="49" spans="1:10" ht="15">
      <c r="A49" s="19">
        <v>3.0880000000000001</v>
      </c>
      <c r="B49" s="18" t="s">
        <v>421</v>
      </c>
      <c r="C49" s="18" t="s">
        <v>485</v>
      </c>
      <c r="D49" s="20" t="s">
        <v>486</v>
      </c>
      <c r="E49" s="24">
        <v>3.8342868451352904E-3</v>
      </c>
      <c r="F49" s="25">
        <v>1.0909090909090893</v>
      </c>
      <c r="G49" s="141">
        <v>3.5147629413740215E-3</v>
      </c>
      <c r="H49" s="25" t="s">
        <v>3</v>
      </c>
      <c r="I49" s="31">
        <v>17</v>
      </c>
      <c r="J49" s="27">
        <v>14</v>
      </c>
    </row>
    <row r="50" spans="1:10" ht="15">
      <c r="A50" s="19">
        <v>2.7090000000000001</v>
      </c>
      <c r="C50" s="18" t="s">
        <v>487</v>
      </c>
      <c r="D50" s="20" t="s">
        <v>403</v>
      </c>
      <c r="E50" s="24" t="e">
        <v>#VALUE!</v>
      </c>
      <c r="F50" s="25">
        <v>1.2272727272727253</v>
      </c>
      <c r="G50" s="141" t="e">
        <v>#VALUE!</v>
      </c>
      <c r="H50" s="25" t="s">
        <v>3</v>
      </c>
      <c r="J50" s="29">
        <v>1</v>
      </c>
    </row>
    <row r="51" spans="1:10" ht="15">
      <c r="A51" s="19">
        <v>2.7669999999999999</v>
      </c>
      <c r="B51" s="18" t="s">
        <v>488</v>
      </c>
      <c r="C51" s="18" t="s">
        <v>489</v>
      </c>
      <c r="D51" s="20" t="s">
        <v>490</v>
      </c>
      <c r="E51" s="24">
        <v>4.5677227643255835E-3</v>
      </c>
      <c r="F51" s="25">
        <v>1.3181818181818161</v>
      </c>
      <c r="G51" s="141">
        <v>3.4651689936263099E-3</v>
      </c>
      <c r="H51" s="25" t="s">
        <v>14</v>
      </c>
      <c r="I51" s="31">
        <v>4</v>
      </c>
      <c r="J51" s="27">
        <v>40</v>
      </c>
    </row>
    <row r="52" spans="1:10" ht="15">
      <c r="A52" s="19">
        <v>2.7669999999999999</v>
      </c>
      <c r="B52" s="18" t="s">
        <v>491</v>
      </c>
      <c r="C52" s="18" t="s">
        <v>492</v>
      </c>
      <c r="D52" s="20" t="s">
        <v>493</v>
      </c>
      <c r="E52" s="24">
        <v>4.1327015486755277E-3</v>
      </c>
      <c r="F52" s="25">
        <v>1.113636363636362</v>
      </c>
      <c r="G52" s="141">
        <v>3.7109973090147649E-3</v>
      </c>
      <c r="H52" s="25" t="s">
        <v>3</v>
      </c>
      <c r="I52" s="31">
        <v>27</v>
      </c>
      <c r="J52" s="27">
        <v>4</v>
      </c>
    </row>
    <row r="53" spans="1:10" ht="15">
      <c r="A53" s="19">
        <v>2.7669999999999999</v>
      </c>
      <c r="B53" s="18" t="s">
        <v>494</v>
      </c>
      <c r="C53" s="18" t="s">
        <v>495</v>
      </c>
      <c r="D53" s="20" t="s">
        <v>496</v>
      </c>
      <c r="E53" s="24">
        <v>5.4963257438862788E-3</v>
      </c>
      <c r="F53" s="25">
        <v>0.99999999999999845</v>
      </c>
      <c r="G53" s="141">
        <v>5.4963257438862875E-3</v>
      </c>
      <c r="H53" s="25" t="s">
        <v>3</v>
      </c>
      <c r="J53" s="29">
        <v>1</v>
      </c>
    </row>
    <row r="54" spans="1:10" ht="15">
      <c r="A54" s="19">
        <v>3.0880000000000001</v>
      </c>
      <c r="B54" s="18" t="s">
        <v>404</v>
      </c>
      <c r="C54" s="18" t="s">
        <v>497</v>
      </c>
      <c r="D54" s="20" t="s">
        <v>498</v>
      </c>
      <c r="E54" s="24">
        <v>5.344763481097678E-3</v>
      </c>
      <c r="F54" s="25">
        <v>1.2499999999999982</v>
      </c>
      <c r="G54" s="141">
        <v>4.2758107848781483E-3</v>
      </c>
      <c r="H54" s="25" t="s">
        <v>3</v>
      </c>
      <c r="J54" s="29">
        <v>1</v>
      </c>
    </row>
    <row r="55" spans="1:10" ht="15">
      <c r="A55" s="19">
        <v>2.7669999999999999</v>
      </c>
      <c r="B55" s="18" t="s">
        <v>407</v>
      </c>
      <c r="C55" s="18" t="s">
        <v>499</v>
      </c>
      <c r="D55" s="20" t="s">
        <v>500</v>
      </c>
      <c r="E55" s="24">
        <v>3.3170367693316737E-3</v>
      </c>
      <c r="F55" s="25">
        <v>1.0681818181818166</v>
      </c>
      <c r="G55" s="141">
        <v>3.1053110180977415E-3</v>
      </c>
      <c r="H55" s="25" t="s">
        <v>3</v>
      </c>
      <c r="I55" s="31">
        <v>1</v>
      </c>
      <c r="J55" s="27">
        <v>50</v>
      </c>
    </row>
    <row r="56" spans="1:10" ht="15">
      <c r="A56" s="19">
        <v>3.0880000000000001</v>
      </c>
      <c r="B56" s="18" t="s">
        <v>501</v>
      </c>
      <c r="C56" s="18" t="s">
        <v>502</v>
      </c>
      <c r="D56" s="20" t="s">
        <v>503</v>
      </c>
      <c r="E56" s="24">
        <v>4.8650091153329498E-3</v>
      </c>
      <c r="F56" s="25">
        <v>1.113636363636362</v>
      </c>
      <c r="G56" s="141">
        <v>4.3685796137683695E-3</v>
      </c>
      <c r="H56" s="25" t="s">
        <v>3</v>
      </c>
      <c r="J56" s="29">
        <v>1</v>
      </c>
    </row>
    <row r="57" spans="1:10" ht="15">
      <c r="A57" s="19">
        <v>3.0880000000000001</v>
      </c>
      <c r="B57" s="18" t="s">
        <v>494</v>
      </c>
      <c r="C57" s="18" t="s">
        <v>504</v>
      </c>
      <c r="D57" s="20" t="s">
        <v>505</v>
      </c>
      <c r="E57" s="24">
        <v>5.5808925829975049E-3</v>
      </c>
      <c r="F57" s="25">
        <v>1.2727272727272709</v>
      </c>
      <c r="G57" s="141">
        <v>4.3849870294980454E-3</v>
      </c>
      <c r="H57" s="25" t="s">
        <v>14</v>
      </c>
      <c r="I57" s="31">
        <v>29</v>
      </c>
      <c r="J57" s="27">
        <v>2</v>
      </c>
    </row>
    <row r="58" spans="1:10" ht="15">
      <c r="A58" s="19">
        <v>3.0880000000000001</v>
      </c>
      <c r="B58" s="18" t="s">
        <v>506</v>
      </c>
      <c r="C58" s="18" t="s">
        <v>507</v>
      </c>
      <c r="D58" s="20" t="s">
        <v>508</v>
      </c>
      <c r="E58" s="24">
        <v>3.6356385530608333E-3</v>
      </c>
      <c r="F58" s="25">
        <v>0.99999999999999845</v>
      </c>
      <c r="G58" s="141">
        <v>3.6356385530608389E-3</v>
      </c>
      <c r="H58" s="25" t="s">
        <v>3</v>
      </c>
      <c r="I58" s="31">
        <v>23</v>
      </c>
      <c r="J58" s="27">
        <v>8</v>
      </c>
    </row>
    <row r="59" spans="1:10" ht="15">
      <c r="A59" s="19">
        <v>2.7090000000000001</v>
      </c>
      <c r="B59" s="18" t="s">
        <v>494</v>
      </c>
      <c r="C59" s="18" t="s">
        <v>509</v>
      </c>
      <c r="D59" s="20" t="s">
        <v>510</v>
      </c>
      <c r="E59" s="24">
        <v>7.1520856404577336E-3</v>
      </c>
      <c r="F59" s="25">
        <v>1.4772727272727273</v>
      </c>
      <c r="G59" s="141">
        <v>4.8414118181560042E-3</v>
      </c>
      <c r="H59" s="25" t="s">
        <v>3</v>
      </c>
      <c r="J59" s="29">
        <v>1</v>
      </c>
    </row>
    <row r="60" spans="1:10" ht="15">
      <c r="A60" s="19">
        <v>3.0880000000000001</v>
      </c>
      <c r="B60" s="18" t="s">
        <v>488</v>
      </c>
      <c r="C60" s="18" t="s">
        <v>511</v>
      </c>
      <c r="D60" s="20" t="s">
        <v>512</v>
      </c>
      <c r="E60" s="24">
        <v>4.4114913164459788E-3</v>
      </c>
      <c r="F60" s="25">
        <v>1.0909090909090893</v>
      </c>
      <c r="G60" s="141">
        <v>4.0438670400754868E-3</v>
      </c>
      <c r="H60" s="25" t="s">
        <v>3</v>
      </c>
      <c r="J60" s="29">
        <v>1</v>
      </c>
    </row>
    <row r="61" spans="1:10" ht="15">
      <c r="A61" s="19">
        <v>2.7669999999999999</v>
      </c>
      <c r="B61" s="18" t="s">
        <v>415</v>
      </c>
      <c r="C61" s="18" t="s">
        <v>513</v>
      </c>
      <c r="D61" s="20" t="s">
        <v>514</v>
      </c>
      <c r="E61" s="24">
        <v>4.5384424901952908E-3</v>
      </c>
      <c r="F61" s="25">
        <v>1.0454545454545441</v>
      </c>
      <c r="G61" s="141">
        <v>4.3411189036650661E-3</v>
      </c>
      <c r="H61" s="25" t="s">
        <v>3</v>
      </c>
      <c r="J61" s="29">
        <v>1</v>
      </c>
    </row>
    <row r="62" spans="1:10" ht="15">
      <c r="A62" s="19">
        <v>2.7090000000000001</v>
      </c>
      <c r="B62" s="18" t="s">
        <v>387</v>
      </c>
      <c r="C62" s="18" t="s">
        <v>515</v>
      </c>
      <c r="D62" s="20" t="s">
        <v>516</v>
      </c>
      <c r="E62" s="24">
        <v>9.1644108116976323E-3</v>
      </c>
      <c r="F62" s="25">
        <v>0.99999999999999845</v>
      </c>
      <c r="G62" s="141">
        <v>9.1644108116976462E-3</v>
      </c>
      <c r="H62" s="25" t="s">
        <v>3</v>
      </c>
      <c r="J62" s="29">
        <v>1</v>
      </c>
    </row>
    <row r="63" spans="1:10" ht="15">
      <c r="A63" s="19">
        <v>2.7090000000000001</v>
      </c>
      <c r="C63" s="18" t="s">
        <v>517</v>
      </c>
      <c r="D63" s="20" t="s">
        <v>403</v>
      </c>
      <c r="E63" s="24" t="e">
        <v>#VALUE!</v>
      </c>
      <c r="F63" s="25">
        <v>1.3409090909090891</v>
      </c>
      <c r="G63" s="141" t="e">
        <v>#VALUE!</v>
      </c>
      <c r="H63" s="25" t="s">
        <v>3</v>
      </c>
      <c r="J63" s="29">
        <v>1</v>
      </c>
    </row>
    <row r="64" spans="1:10" ht="15">
      <c r="A64" s="19">
        <v>2.7669999999999999</v>
      </c>
      <c r="B64" s="18" t="s">
        <v>449</v>
      </c>
      <c r="C64" s="18" t="s">
        <v>518</v>
      </c>
      <c r="D64" s="20" t="s">
        <v>519</v>
      </c>
      <c r="E64" s="24">
        <v>5.0403900467145858E-3</v>
      </c>
      <c r="F64" s="25">
        <v>1.113636363636362</v>
      </c>
      <c r="G64" s="141">
        <v>4.5260645317437165E-3</v>
      </c>
      <c r="H64" s="25" t="s">
        <v>3</v>
      </c>
      <c r="J64" s="29">
        <v>1</v>
      </c>
    </row>
    <row r="65" spans="1:10" ht="15">
      <c r="A65" s="19">
        <v>2.7669999999999999</v>
      </c>
      <c r="B65" s="18" t="s">
        <v>506</v>
      </c>
      <c r="C65" s="18" t="s">
        <v>520</v>
      </c>
      <c r="D65" s="20" t="s">
        <v>521</v>
      </c>
      <c r="E65" s="24">
        <v>3.5094499993307362E-3</v>
      </c>
      <c r="F65" s="25">
        <v>0.99999999999999845</v>
      </c>
      <c r="G65" s="141">
        <v>3.5094499993307418E-3</v>
      </c>
      <c r="H65" s="25" t="s">
        <v>3</v>
      </c>
      <c r="I65" s="31">
        <v>16</v>
      </c>
      <c r="J65" s="27">
        <v>15</v>
      </c>
    </row>
    <row r="66" spans="1:10" ht="15">
      <c r="A66" s="19">
        <v>3.0880000000000001</v>
      </c>
      <c r="B66" s="18" t="s">
        <v>424</v>
      </c>
      <c r="C66" s="18" t="s">
        <v>522</v>
      </c>
      <c r="D66" s="20" t="s">
        <v>523</v>
      </c>
      <c r="E66" s="24">
        <v>5.6670984455958542E-3</v>
      </c>
      <c r="F66" s="25">
        <v>1.2499999999999982</v>
      </c>
      <c r="G66" s="141">
        <v>4.5336787564766896E-3</v>
      </c>
      <c r="H66" s="25" t="s">
        <v>3</v>
      </c>
      <c r="J66" s="29">
        <v>1</v>
      </c>
    </row>
    <row r="67" spans="1:10" ht="15">
      <c r="A67" s="19">
        <v>2.7090000000000001</v>
      </c>
      <c r="B67" s="18" t="s">
        <v>443</v>
      </c>
      <c r="C67" s="18" t="s">
        <v>524</v>
      </c>
      <c r="D67" s="20" t="s">
        <v>525</v>
      </c>
      <c r="E67" s="24">
        <v>4.926137839574532E-3</v>
      </c>
      <c r="F67" s="25">
        <v>1.4545454545454524</v>
      </c>
      <c r="G67" s="141">
        <v>3.386719764707496E-3</v>
      </c>
      <c r="H67" s="25" t="s">
        <v>3</v>
      </c>
      <c r="I67" s="31">
        <v>11</v>
      </c>
      <c r="J67" s="27">
        <v>24</v>
      </c>
    </row>
    <row r="68" spans="1:10" ht="15">
      <c r="A68" s="19">
        <v>3.0880000000000001</v>
      </c>
      <c r="B68" s="18" t="s">
        <v>407</v>
      </c>
      <c r="C68" s="18" t="s">
        <v>526</v>
      </c>
      <c r="D68" s="20" t="s">
        <v>527</v>
      </c>
      <c r="E68" s="24">
        <v>3.4444864229514487E-3</v>
      </c>
      <c r="F68" s="25">
        <v>0.99999999999999845</v>
      </c>
      <c r="G68" s="141">
        <v>3.4444864229514539E-3</v>
      </c>
      <c r="H68" s="25" t="s">
        <v>3</v>
      </c>
      <c r="I68" s="31">
        <v>12</v>
      </c>
      <c r="J68" s="27">
        <v>22</v>
      </c>
    </row>
    <row r="69" spans="1:10" ht="15">
      <c r="A69" s="19">
        <v>2.7669999999999999</v>
      </c>
      <c r="B69" s="18" t="s">
        <v>359</v>
      </c>
      <c r="C69" s="18" t="s">
        <v>528</v>
      </c>
      <c r="D69" s="20" t="s">
        <v>529</v>
      </c>
      <c r="E69" s="24">
        <v>3.4383407621571701E-3</v>
      </c>
      <c r="F69" s="25">
        <v>1.0454545454545441</v>
      </c>
      <c r="G69" s="141">
        <v>3.2888476855416453E-3</v>
      </c>
      <c r="H69" s="25" t="s">
        <v>3</v>
      </c>
      <c r="I69" s="31">
        <v>5</v>
      </c>
      <c r="J69" s="27">
        <v>37</v>
      </c>
    </row>
    <row r="70" spans="1:10" ht="15">
      <c r="A70" s="19">
        <v>3.0880000000000001</v>
      </c>
      <c r="B70" s="18" t="s">
        <v>437</v>
      </c>
      <c r="C70" s="18" t="s">
        <v>530</v>
      </c>
      <c r="D70" s="20" t="s">
        <v>531</v>
      </c>
      <c r="E70" s="24">
        <v>4.9961919497217419E-3</v>
      </c>
      <c r="F70" s="25">
        <v>0.99999999999999845</v>
      </c>
      <c r="G70" s="141">
        <v>4.9961919497217497E-3</v>
      </c>
      <c r="H70" s="25" t="s">
        <v>3</v>
      </c>
      <c r="J70" s="29">
        <v>1</v>
      </c>
    </row>
    <row r="71" spans="1:10" ht="15">
      <c r="A71" s="19">
        <v>2.7669999999999999</v>
      </c>
      <c r="C71" s="18" t="s">
        <v>532</v>
      </c>
      <c r="D71" s="20" t="s">
        <v>403</v>
      </c>
      <c r="E71" s="24" t="e">
        <v>#VALUE!</v>
      </c>
      <c r="F71" s="25">
        <v>1.1590909090909074</v>
      </c>
      <c r="G71" s="141" t="e">
        <v>#VALUE!</v>
      </c>
      <c r="H71" s="25" t="s">
        <v>3</v>
      </c>
      <c r="J71" s="29">
        <v>1</v>
      </c>
    </row>
    <row r="72" spans="1:10" ht="15">
      <c r="A72" s="19">
        <v>2.7669999999999999</v>
      </c>
      <c r="C72" s="18" t="s">
        <v>533</v>
      </c>
      <c r="D72" s="20" t="s">
        <v>403</v>
      </c>
      <c r="E72" s="24" t="e">
        <v>#VALUE!</v>
      </c>
      <c r="F72" s="25">
        <v>1.2499999999999982</v>
      </c>
      <c r="G72" s="141" t="e">
        <v>#VALUE!</v>
      </c>
      <c r="H72" s="25" t="s">
        <v>3</v>
      </c>
      <c r="J72" s="29">
        <v>1</v>
      </c>
    </row>
    <row r="73" spans="1:10" ht="15">
      <c r="A73" s="19">
        <v>2.7669999999999999</v>
      </c>
      <c r="C73" s="18" t="s">
        <v>534</v>
      </c>
      <c r="D73" s="20" t="s">
        <v>403</v>
      </c>
      <c r="E73" s="24" t="e">
        <v>#VALUE!</v>
      </c>
      <c r="F73" s="25">
        <v>1.3181818181818181</v>
      </c>
      <c r="G73" s="141" t="e">
        <v>#VALUE!</v>
      </c>
      <c r="H73" s="25" t="s">
        <v>3</v>
      </c>
      <c r="J73" s="29">
        <v>1</v>
      </c>
    </row>
    <row r="74" spans="1:10" ht="15">
      <c r="A74" s="19">
        <v>2.7090000000000001</v>
      </c>
      <c r="B74" s="18" t="s">
        <v>535</v>
      </c>
      <c r="C74" s="18" t="s">
        <v>536</v>
      </c>
      <c r="D74" s="20" t="s">
        <v>537</v>
      </c>
      <c r="E74" s="24">
        <v>1.0356425085107255E-2</v>
      </c>
      <c r="F74" s="25">
        <v>1.6363636363636365</v>
      </c>
      <c r="G74" s="141">
        <v>6.3289264408988776E-3</v>
      </c>
      <c r="H74" s="25" t="s">
        <v>3</v>
      </c>
      <c r="J74" s="29">
        <v>1</v>
      </c>
    </row>
    <row r="75" spans="1:10" ht="15">
      <c r="A75" s="19">
        <v>2.7090000000000001</v>
      </c>
      <c r="B75" s="18" t="s">
        <v>462</v>
      </c>
      <c r="C75" s="18" t="s">
        <v>538</v>
      </c>
      <c r="D75" s="20" t="s">
        <v>539</v>
      </c>
      <c r="E75" s="24">
        <v>8.2415610516385698E-3</v>
      </c>
      <c r="F75" s="25">
        <v>1.5</v>
      </c>
      <c r="G75" s="141">
        <v>5.4943740344257129E-3</v>
      </c>
      <c r="H75" s="25" t="s">
        <v>14</v>
      </c>
      <c r="J75" s="29">
        <v>1</v>
      </c>
    </row>
    <row r="76" spans="1:10" ht="15">
      <c r="A76" s="19">
        <v>2.7090000000000001</v>
      </c>
      <c r="B76" s="18" t="s">
        <v>540</v>
      </c>
      <c r="C76" s="18" t="s">
        <v>541</v>
      </c>
      <c r="D76" s="20" t="s">
        <v>542</v>
      </c>
      <c r="E76" s="24">
        <v>7.6861422145659865E-3</v>
      </c>
      <c r="F76" s="25">
        <v>1.5681818181818161</v>
      </c>
      <c r="G76" s="141">
        <v>4.9013080788536788E-3</v>
      </c>
      <c r="H76" s="25" t="s">
        <v>3</v>
      </c>
      <c r="J76" s="29">
        <v>1</v>
      </c>
    </row>
    <row r="77" spans="1:10" ht="15">
      <c r="A77" s="19">
        <v>2.7090000000000001</v>
      </c>
      <c r="B77" s="18" t="s">
        <v>543</v>
      </c>
      <c r="C77" s="18" t="s">
        <v>544</v>
      </c>
      <c r="D77" s="20" t="s">
        <v>545</v>
      </c>
      <c r="E77" s="24">
        <v>5.0244042492104514E-3</v>
      </c>
      <c r="F77" s="25">
        <v>1.3409090909090891</v>
      </c>
      <c r="G77" s="141">
        <v>3.7470133383942401E-3</v>
      </c>
      <c r="H77" s="25" t="s">
        <v>3</v>
      </c>
      <c r="I77" s="31">
        <v>29</v>
      </c>
      <c r="J77" s="27">
        <v>2</v>
      </c>
    </row>
    <row r="78" spans="1:10" ht="15">
      <c r="A78" s="19">
        <v>3.0880000000000001</v>
      </c>
      <c r="C78" s="18" t="s">
        <v>546</v>
      </c>
      <c r="D78" s="20" t="s">
        <v>403</v>
      </c>
      <c r="E78" s="24" t="e">
        <v>#VALUE!</v>
      </c>
      <c r="F78" s="25">
        <v>0.99999999999999845</v>
      </c>
      <c r="G78" s="141" t="e">
        <v>#VALUE!</v>
      </c>
      <c r="H78" s="25" t="s">
        <v>3</v>
      </c>
      <c r="I78" s="28"/>
      <c r="J78" s="29">
        <v>1</v>
      </c>
    </row>
    <row r="79" spans="1:10" ht="15">
      <c r="A79" s="19">
        <v>3.0880000000000001</v>
      </c>
      <c r="B79" s="18" t="s">
        <v>547</v>
      </c>
      <c r="C79" s="18" t="s">
        <v>548</v>
      </c>
      <c r="D79" s="20" t="s">
        <v>549</v>
      </c>
      <c r="E79" s="24">
        <v>1.0517115236998656E-2</v>
      </c>
      <c r="F79" s="25">
        <v>1.4772727272727273</v>
      </c>
      <c r="G79" s="141">
        <v>7.1192780065837055E-3</v>
      </c>
      <c r="H79" s="25" t="s">
        <v>3</v>
      </c>
      <c r="I79" s="28"/>
      <c r="J79" s="29">
        <v>1</v>
      </c>
    </row>
    <row r="80" spans="1:10" ht="15">
      <c r="A80" s="19">
        <v>2.7090000000000001</v>
      </c>
      <c r="B80" s="18" t="s">
        <v>488</v>
      </c>
      <c r="C80" s="18" t="s">
        <v>550</v>
      </c>
      <c r="D80" s="20" t="s">
        <v>551</v>
      </c>
      <c r="E80" s="24">
        <v>5.4687393188685169E-3</v>
      </c>
      <c r="F80" s="25">
        <v>1.2727272727272709</v>
      </c>
      <c r="G80" s="141">
        <v>4.2968666076824121E-3</v>
      </c>
      <c r="H80" s="25" t="s">
        <v>14</v>
      </c>
      <c r="I80" s="26">
        <v>28</v>
      </c>
      <c r="J80" s="27">
        <v>3</v>
      </c>
    </row>
    <row r="81" spans="1:10" ht="15">
      <c r="A81" s="19">
        <v>2.7090000000000001</v>
      </c>
      <c r="B81" s="18" t="s">
        <v>552</v>
      </c>
      <c r="C81" s="18" t="s">
        <v>553</v>
      </c>
      <c r="D81" s="20" t="s">
        <v>554</v>
      </c>
      <c r="E81" s="24">
        <v>6.6308464241280774E-3</v>
      </c>
      <c r="F81" s="25">
        <v>1.2727272727272709</v>
      </c>
      <c r="G81" s="141">
        <v>5.209950761814925E-3</v>
      </c>
      <c r="H81" s="25" t="s">
        <v>14</v>
      </c>
      <c r="I81" s="28"/>
      <c r="J81" s="29">
        <v>1</v>
      </c>
    </row>
    <row r="82" spans="1:10" ht="15">
      <c r="A82" s="19">
        <v>3.0880000000000001</v>
      </c>
      <c r="B82" s="18" t="s">
        <v>555</v>
      </c>
      <c r="C82" s="18" t="s">
        <v>556</v>
      </c>
      <c r="D82" s="20" t="s">
        <v>557</v>
      </c>
      <c r="E82" s="24">
        <v>5.2360691326041068E-3</v>
      </c>
      <c r="F82" s="25">
        <v>1.2727272727272709</v>
      </c>
      <c r="G82" s="141">
        <v>4.1140543184746614E-3</v>
      </c>
      <c r="H82" s="25" t="s">
        <v>14</v>
      </c>
      <c r="I82" s="26">
        <v>20</v>
      </c>
      <c r="J82" s="27">
        <v>11</v>
      </c>
    </row>
    <row r="83" spans="1:10" ht="15">
      <c r="A83" s="19">
        <v>2.7090000000000001</v>
      </c>
      <c r="B83" s="18" t="s">
        <v>404</v>
      </c>
      <c r="C83" s="18" t="s">
        <v>558</v>
      </c>
      <c r="D83" s="20" t="s">
        <v>559</v>
      </c>
      <c r="E83" s="24">
        <v>7.0965437567504751E-3</v>
      </c>
      <c r="F83" s="25">
        <v>1.6590909090909092</v>
      </c>
      <c r="G83" s="141">
        <v>4.2773688396852173E-3</v>
      </c>
      <c r="H83" s="25" t="s">
        <v>14</v>
      </c>
      <c r="I83" s="26">
        <v>27</v>
      </c>
      <c r="J83" s="27">
        <v>4</v>
      </c>
    </row>
    <row r="84" spans="1:10" ht="15">
      <c r="A84" s="19">
        <v>2.7669999999999999</v>
      </c>
      <c r="B84" s="18" t="s">
        <v>368</v>
      </c>
      <c r="C84" s="18" t="s">
        <v>560</v>
      </c>
      <c r="D84" s="20" t="s">
        <v>561</v>
      </c>
      <c r="E84" s="24">
        <v>4.5802714532385651E-3</v>
      </c>
      <c r="F84" s="25">
        <v>1.1363636363636349</v>
      </c>
      <c r="G84" s="141">
        <v>4.0306388788499421E-3</v>
      </c>
      <c r="H84" s="25" t="s">
        <v>3</v>
      </c>
      <c r="I84" s="28"/>
      <c r="J84" s="29">
        <v>1</v>
      </c>
    </row>
    <row r="85" spans="1:10" ht="15">
      <c r="A85" s="19">
        <v>2.7669999999999999</v>
      </c>
      <c r="B85" s="18" t="s">
        <v>387</v>
      </c>
      <c r="C85" s="18" t="s">
        <v>562</v>
      </c>
      <c r="D85" s="20" t="s">
        <v>563</v>
      </c>
      <c r="E85" s="24">
        <v>6.642439331272002E-3</v>
      </c>
      <c r="F85" s="25">
        <v>1.3863636363636342</v>
      </c>
      <c r="G85" s="141">
        <v>4.7912677143601397E-3</v>
      </c>
      <c r="H85" s="25" t="s">
        <v>14</v>
      </c>
      <c r="I85" s="28"/>
      <c r="J85" s="29">
        <v>1</v>
      </c>
    </row>
    <row r="86" spans="1:10" ht="15">
      <c r="A86" s="19">
        <v>3.0880000000000001</v>
      </c>
      <c r="B86" s="18" t="s">
        <v>491</v>
      </c>
      <c r="C86" s="18" t="s">
        <v>564</v>
      </c>
      <c r="D86" s="20" t="s">
        <v>565</v>
      </c>
      <c r="E86" s="24">
        <v>4.0066985703319903E-3</v>
      </c>
      <c r="F86" s="25">
        <v>1.1363636363636349</v>
      </c>
      <c r="G86" s="141">
        <v>3.5258947418921561E-3</v>
      </c>
      <c r="H86" s="25" t="s">
        <v>3</v>
      </c>
      <c r="I86" s="26">
        <v>18</v>
      </c>
      <c r="J86" s="27">
        <v>13</v>
      </c>
    </row>
    <row r="87" spans="1:10" ht="15">
      <c r="A87" s="19">
        <v>2.7090000000000001</v>
      </c>
      <c r="B87" s="18" t="s">
        <v>437</v>
      </c>
      <c r="C87" s="18" t="s">
        <v>566</v>
      </c>
      <c r="D87" s="20" t="s">
        <v>567</v>
      </c>
      <c r="E87" s="24">
        <v>6.3232298374417241E-3</v>
      </c>
      <c r="F87" s="25">
        <v>1.3181818181818181</v>
      </c>
      <c r="G87" s="141">
        <v>4.7969329801282046E-3</v>
      </c>
      <c r="H87" s="25" t="s">
        <v>3</v>
      </c>
      <c r="I87" s="28"/>
      <c r="J87" s="29">
        <v>1</v>
      </c>
    </row>
    <row r="88" spans="1:10" ht="15">
      <c r="A88" s="19">
        <v>2.7669999999999999</v>
      </c>
      <c r="B88" s="18" t="s">
        <v>568</v>
      </c>
      <c r="C88" s="18" t="s">
        <v>569</v>
      </c>
      <c r="D88" s="20" t="s">
        <v>570</v>
      </c>
      <c r="E88" s="24">
        <v>6.8599499390970299E-3</v>
      </c>
      <c r="F88" s="25">
        <v>1.3181818181818161</v>
      </c>
      <c r="G88" s="141">
        <v>5.2040999537977545E-3</v>
      </c>
      <c r="H88" s="25" t="s">
        <v>14</v>
      </c>
      <c r="I88" s="28"/>
      <c r="J88" s="29">
        <v>1</v>
      </c>
    </row>
    <row r="89" spans="1:10" ht="15">
      <c r="A89" s="19">
        <v>2.7669999999999999</v>
      </c>
      <c r="B89" s="18" t="s">
        <v>384</v>
      </c>
      <c r="C89" s="18" t="s">
        <v>571</v>
      </c>
      <c r="D89" s="20" t="s">
        <v>572</v>
      </c>
      <c r="E89" s="24">
        <v>3.8775448741115528E-3</v>
      </c>
      <c r="F89" s="25">
        <v>1.113636363636362</v>
      </c>
      <c r="G89" s="141">
        <v>3.4818770298144608E-3</v>
      </c>
      <c r="H89" s="25" t="s">
        <v>14</v>
      </c>
      <c r="I89" s="26">
        <v>5</v>
      </c>
      <c r="J89" s="27">
        <v>37</v>
      </c>
    </row>
    <row r="90" spans="1:10" ht="15">
      <c r="A90" s="19">
        <v>2.7090000000000001</v>
      </c>
      <c r="B90" s="18" t="s">
        <v>573</v>
      </c>
      <c r="C90" s="18" t="s">
        <v>574</v>
      </c>
      <c r="D90" s="20" t="s">
        <v>575</v>
      </c>
      <c r="E90" s="24">
        <v>5.913074388526585E-3</v>
      </c>
      <c r="F90" s="25">
        <v>1.3181818181818181</v>
      </c>
      <c r="G90" s="141">
        <v>4.4857805706063746E-3</v>
      </c>
      <c r="H90" s="25" t="s">
        <v>3</v>
      </c>
      <c r="I90" s="28"/>
      <c r="J90" s="29">
        <v>1</v>
      </c>
    </row>
    <row r="91" spans="1:10" ht="15">
      <c r="A91" s="19">
        <v>2.7669999999999999</v>
      </c>
      <c r="C91" s="18" t="s">
        <v>576</v>
      </c>
      <c r="D91" s="20" t="s">
        <v>403</v>
      </c>
      <c r="E91" s="24" t="e">
        <v>#VALUE!</v>
      </c>
      <c r="F91" s="25">
        <v>1.2272727272727253</v>
      </c>
      <c r="G91" s="141" t="e">
        <v>#VALUE!</v>
      </c>
      <c r="H91" s="25" t="s">
        <v>3</v>
      </c>
      <c r="I91" s="28"/>
      <c r="J91" s="29">
        <v>1</v>
      </c>
    </row>
    <row r="92" spans="1:10" ht="15">
      <c r="A92" s="19">
        <v>2.7090000000000001</v>
      </c>
      <c r="B92" s="18" t="s">
        <v>421</v>
      </c>
      <c r="C92" s="18" t="s">
        <v>577</v>
      </c>
      <c r="D92" s="20" t="s">
        <v>578</v>
      </c>
      <c r="E92" s="24">
        <v>4.5843416321452498E-3</v>
      </c>
      <c r="F92" s="25">
        <v>1.2272727272727253</v>
      </c>
      <c r="G92" s="141">
        <v>3.7353894780442838E-3</v>
      </c>
      <c r="H92" s="25" t="s">
        <v>3</v>
      </c>
      <c r="I92" s="26">
        <v>28</v>
      </c>
      <c r="J92" s="27">
        <v>3</v>
      </c>
    </row>
    <row r="93" spans="1:10" ht="15">
      <c r="A93" s="19">
        <v>2.7669999999999999</v>
      </c>
      <c r="B93" s="18" t="s">
        <v>368</v>
      </c>
      <c r="C93" s="18" t="s">
        <v>579</v>
      </c>
      <c r="D93" s="20" t="s">
        <v>561</v>
      </c>
      <c r="E93" s="24">
        <v>4.5802714532385651E-3</v>
      </c>
      <c r="F93" s="25">
        <v>1.3409090909090891</v>
      </c>
      <c r="G93" s="141">
        <v>3.4157956600423243E-3</v>
      </c>
      <c r="H93" s="25" t="s">
        <v>14</v>
      </c>
      <c r="I93" s="26">
        <v>3</v>
      </c>
      <c r="J93" s="27">
        <v>43</v>
      </c>
    </row>
    <row r="94" spans="1:10" ht="15">
      <c r="A94" s="19">
        <v>2.7669999999999999</v>
      </c>
      <c r="B94" s="18" t="s">
        <v>433</v>
      </c>
      <c r="C94" s="18" t="s">
        <v>580</v>
      </c>
      <c r="D94" s="20" t="s">
        <v>581</v>
      </c>
      <c r="E94" s="24">
        <v>4.86889129823716E-3</v>
      </c>
      <c r="F94" s="25">
        <v>1.3409090909090891</v>
      </c>
      <c r="G94" s="141">
        <v>3.6310375783463618E-3</v>
      </c>
      <c r="H94" s="25" t="s">
        <v>14</v>
      </c>
      <c r="I94" s="26">
        <v>9</v>
      </c>
      <c r="J94" s="27">
        <v>28</v>
      </c>
    </row>
    <row r="95" spans="1:10" ht="15">
      <c r="A95" s="19">
        <v>2.7669999999999999</v>
      </c>
      <c r="B95" s="18" t="s">
        <v>446</v>
      </c>
      <c r="C95" s="18" t="s">
        <v>582</v>
      </c>
      <c r="D95" s="20" t="s">
        <v>583</v>
      </c>
      <c r="E95" s="24">
        <v>7.2071303323562085E-3</v>
      </c>
      <c r="F95" s="25">
        <v>1.2727272727272709</v>
      </c>
      <c r="G95" s="141">
        <v>5.6627452611370289E-3</v>
      </c>
      <c r="H95" s="25" t="s">
        <v>14</v>
      </c>
      <c r="I95" s="28"/>
      <c r="J95" s="29">
        <v>1</v>
      </c>
    </row>
    <row r="96" spans="1:10" ht="15">
      <c r="A96" s="19">
        <v>2.7669999999999999</v>
      </c>
      <c r="B96" s="18" t="s">
        <v>584</v>
      </c>
      <c r="C96" s="18" t="s">
        <v>585</v>
      </c>
      <c r="D96" s="20" t="s">
        <v>586</v>
      </c>
      <c r="E96" s="24">
        <v>7.6797976147452126E-3</v>
      </c>
      <c r="F96" s="25">
        <v>1.3181818181818161</v>
      </c>
      <c r="G96" s="141">
        <v>5.8260533629101701E-3</v>
      </c>
      <c r="H96" s="25" t="s">
        <v>14</v>
      </c>
      <c r="I96" s="28"/>
      <c r="J96" s="29">
        <v>1</v>
      </c>
    </row>
    <row r="97" spans="1:10" ht="15">
      <c r="A97" s="19">
        <v>3.0880000000000001</v>
      </c>
      <c r="B97" s="18" t="s">
        <v>457</v>
      </c>
      <c r="C97" s="18" t="s">
        <v>587</v>
      </c>
      <c r="D97" s="20" t="s">
        <v>519</v>
      </c>
      <c r="E97" s="24">
        <v>4.5164375839570137E-3</v>
      </c>
      <c r="F97" s="25">
        <v>1.113636363636362</v>
      </c>
      <c r="G97" s="141">
        <v>4.0555766060022223E-3</v>
      </c>
      <c r="H97" s="25" t="s">
        <v>14</v>
      </c>
      <c r="I97" s="26">
        <v>19</v>
      </c>
      <c r="J97" s="27">
        <v>12</v>
      </c>
    </row>
    <row r="98" spans="1:10" ht="15">
      <c r="A98" s="19">
        <v>2.7090000000000001</v>
      </c>
      <c r="B98" s="18" t="s">
        <v>588</v>
      </c>
      <c r="C98" s="18" t="s">
        <v>589</v>
      </c>
      <c r="D98" s="20" t="s">
        <v>590</v>
      </c>
      <c r="E98" s="24">
        <v>6.2505981433630007E-3</v>
      </c>
      <c r="F98" s="25">
        <v>1.3863636363636342</v>
      </c>
      <c r="G98" s="141">
        <v>4.5086281689831554E-3</v>
      </c>
      <c r="H98" s="25" t="s">
        <v>14</v>
      </c>
      <c r="I98" s="28"/>
      <c r="J98" s="29">
        <v>1</v>
      </c>
    </row>
    <row r="99" spans="1:10" ht="15">
      <c r="A99" s="19">
        <v>2.7669999999999999</v>
      </c>
      <c r="B99" s="18" t="s">
        <v>591</v>
      </c>
      <c r="C99" s="18" t="s">
        <v>592</v>
      </c>
      <c r="D99" s="20" t="s">
        <v>593</v>
      </c>
      <c r="E99" s="24">
        <v>7.2991540510514126E-3</v>
      </c>
      <c r="F99" s="25">
        <v>1.2727272727272709</v>
      </c>
      <c r="G99" s="141">
        <v>5.7350496115404041E-3</v>
      </c>
      <c r="H99" s="25" t="s">
        <v>14</v>
      </c>
      <c r="I99" s="28"/>
      <c r="J99" s="29">
        <v>1</v>
      </c>
    </row>
    <row r="100" spans="1:10" ht="15">
      <c r="A100" s="19">
        <v>2.7669999999999999</v>
      </c>
      <c r="B100" s="18" t="s">
        <v>399</v>
      </c>
      <c r="C100" s="18" t="s">
        <v>594</v>
      </c>
      <c r="D100" s="20" t="s">
        <v>595</v>
      </c>
      <c r="E100" s="24">
        <v>6.0108219893185563E-3</v>
      </c>
      <c r="F100" s="25">
        <v>1.5681818181818161</v>
      </c>
      <c r="G100" s="141">
        <v>3.832987935217635E-3</v>
      </c>
      <c r="H100" s="25" t="s">
        <v>3</v>
      </c>
      <c r="I100" s="28"/>
      <c r="J100" s="29">
        <v>1</v>
      </c>
    </row>
    <row r="101" spans="1:10" ht="15">
      <c r="A101" s="19">
        <v>2.7669999999999999</v>
      </c>
      <c r="B101" s="18" t="s">
        <v>501</v>
      </c>
      <c r="C101" s="18" t="s">
        <v>596</v>
      </c>
      <c r="D101" s="20" t="s">
        <v>597</v>
      </c>
      <c r="E101" s="24">
        <v>4.7308557201943546E-3</v>
      </c>
      <c r="F101" s="25">
        <v>1.2727272727272709</v>
      </c>
      <c r="G101" s="141">
        <v>3.7171009230098553E-3</v>
      </c>
      <c r="H101" s="25" t="s">
        <v>14</v>
      </c>
      <c r="I101" s="26">
        <v>11</v>
      </c>
      <c r="J101" s="27">
        <v>24</v>
      </c>
    </row>
    <row r="102" spans="1:10" ht="15">
      <c r="A102" s="19">
        <v>2.7090000000000001</v>
      </c>
      <c r="B102" s="18" t="s">
        <v>412</v>
      </c>
      <c r="C102" s="18" t="s">
        <v>598</v>
      </c>
      <c r="D102" s="20" t="s">
        <v>599</v>
      </c>
      <c r="E102" s="24">
        <v>6.3360471952203208E-3</v>
      </c>
      <c r="F102" s="25">
        <v>1.2727272727272709</v>
      </c>
      <c r="G102" s="141">
        <v>4.9783227962445446E-3</v>
      </c>
      <c r="H102" s="25" t="s">
        <v>14</v>
      </c>
      <c r="I102" s="28"/>
      <c r="J102" s="29">
        <v>1</v>
      </c>
    </row>
    <row r="103" spans="1:10" ht="15">
      <c r="A103" s="19">
        <v>3.0880000000000001</v>
      </c>
      <c r="B103" s="18" t="s">
        <v>415</v>
      </c>
      <c r="C103" s="18" t="s">
        <v>600</v>
      </c>
      <c r="D103" s="20" t="s">
        <v>601</v>
      </c>
      <c r="E103" s="24">
        <v>4.3252854538476304E-3</v>
      </c>
      <c r="F103" s="25">
        <v>1.2272727272727253</v>
      </c>
      <c r="G103" s="141">
        <v>3.5243066660980748E-3</v>
      </c>
      <c r="H103" s="25" t="s">
        <v>3</v>
      </c>
      <c r="I103" s="26">
        <v>18</v>
      </c>
      <c r="J103" s="27">
        <v>13</v>
      </c>
    </row>
    <row r="104" spans="1:10" ht="15">
      <c r="A104" s="19">
        <v>3.0880000000000001</v>
      </c>
      <c r="B104" s="18" t="s">
        <v>443</v>
      </c>
      <c r="C104" s="18" t="s">
        <v>602</v>
      </c>
      <c r="D104" s="20" t="s">
        <v>603</v>
      </c>
      <c r="E104" s="24">
        <v>4.1753622145461527E-3</v>
      </c>
      <c r="F104" s="25">
        <v>1.1363636363636349</v>
      </c>
      <c r="G104" s="141">
        <v>3.6743187488006189E-3</v>
      </c>
      <c r="H104" s="25" t="s">
        <v>3</v>
      </c>
      <c r="I104" s="26">
        <v>24</v>
      </c>
      <c r="J104" s="27">
        <v>7</v>
      </c>
    </row>
    <row r="105" spans="1:10" ht="15">
      <c r="A105" s="19">
        <v>2.7669999999999999</v>
      </c>
      <c r="B105" s="18" t="s">
        <v>430</v>
      </c>
      <c r="C105" s="18" t="s">
        <v>604</v>
      </c>
      <c r="D105" s="20" t="s">
        <v>605</v>
      </c>
      <c r="E105" s="24">
        <v>6.4583918938815954E-3</v>
      </c>
      <c r="F105" s="25">
        <v>1.3409090909090891</v>
      </c>
      <c r="G105" s="141">
        <v>4.8164278530642476E-3</v>
      </c>
      <c r="H105" s="25" t="s">
        <v>3</v>
      </c>
      <c r="I105" s="28"/>
      <c r="J105" s="29">
        <v>1</v>
      </c>
    </row>
    <row r="106" spans="1:10" ht="15">
      <c r="A106" s="19">
        <v>2.7669999999999999</v>
      </c>
      <c r="B106" s="18" t="s">
        <v>606</v>
      </c>
      <c r="C106" s="18" t="s">
        <v>607</v>
      </c>
      <c r="D106" s="20" t="s">
        <v>608</v>
      </c>
      <c r="E106" s="24">
        <v>8.3448781271332779E-3</v>
      </c>
      <c r="F106" s="25">
        <v>0.99999999999999845</v>
      </c>
      <c r="G106" s="141">
        <v>8.34487812713329E-3</v>
      </c>
      <c r="H106" s="25" t="s">
        <v>3</v>
      </c>
      <c r="I106" s="28"/>
      <c r="J106" s="29">
        <v>1</v>
      </c>
    </row>
    <row r="107" spans="1:10" ht="15">
      <c r="A107" s="19">
        <v>2.7090000000000001</v>
      </c>
      <c r="B107" s="18" t="s">
        <v>506</v>
      </c>
      <c r="C107" s="18" t="s">
        <v>609</v>
      </c>
      <c r="D107" s="20" t="s">
        <v>610</v>
      </c>
      <c r="E107" s="24">
        <v>4.5715242743666513E-3</v>
      </c>
      <c r="F107" s="25">
        <v>1.113636363636362</v>
      </c>
      <c r="G107" s="141">
        <v>4.1050422055537335E-3</v>
      </c>
      <c r="H107" s="25" t="s">
        <v>3</v>
      </c>
      <c r="I107" s="28"/>
      <c r="J107" s="29">
        <v>1</v>
      </c>
    </row>
    <row r="108" spans="1:10" ht="15">
      <c r="A108" s="19">
        <v>3.0880000000000001</v>
      </c>
      <c r="B108" s="18" t="s">
        <v>611</v>
      </c>
      <c r="C108" s="18" t="s">
        <v>612</v>
      </c>
      <c r="D108" s="20" t="s">
        <v>613</v>
      </c>
      <c r="E108" s="24">
        <v>5.161107512953368E-3</v>
      </c>
      <c r="F108" s="25">
        <v>1.0681818181818166</v>
      </c>
      <c r="G108" s="141">
        <v>4.831675118509543E-3</v>
      </c>
      <c r="H108" s="25" t="s">
        <v>3</v>
      </c>
      <c r="I108" s="28"/>
      <c r="J108" s="29">
        <v>1</v>
      </c>
    </row>
    <row r="109" spans="1:10" ht="15">
      <c r="A109" s="19">
        <v>3.0880000000000001</v>
      </c>
      <c r="B109" s="18" t="s">
        <v>614</v>
      </c>
      <c r="C109" s="18" t="s">
        <v>615</v>
      </c>
      <c r="D109" s="20" t="s">
        <v>616</v>
      </c>
      <c r="E109" s="24">
        <v>5.3597558050278247E-3</v>
      </c>
      <c r="F109" s="25">
        <v>1.2727272727272709</v>
      </c>
      <c r="G109" s="141">
        <v>4.2112367039504398E-3</v>
      </c>
      <c r="H109" s="25" t="s">
        <v>14</v>
      </c>
      <c r="I109" s="31">
        <v>24</v>
      </c>
      <c r="J109" s="27">
        <v>7</v>
      </c>
    </row>
    <row r="110" spans="1:10" ht="15">
      <c r="A110" s="19">
        <v>2.7669999999999999</v>
      </c>
      <c r="B110" s="18" t="s">
        <v>617</v>
      </c>
      <c r="C110" s="18" t="s">
        <v>618</v>
      </c>
      <c r="D110" s="20" t="s">
        <v>565</v>
      </c>
      <c r="E110" s="24">
        <v>4.4715161493260524E-3</v>
      </c>
      <c r="F110" s="25">
        <v>1.113636363636362</v>
      </c>
      <c r="G110" s="141">
        <v>4.0152389912315629E-3</v>
      </c>
      <c r="H110" s="25" t="s">
        <v>14</v>
      </c>
      <c r="I110" s="31">
        <v>18</v>
      </c>
      <c r="J110" s="27">
        <v>13</v>
      </c>
    </row>
    <row r="111" spans="1:10" ht="15">
      <c r="A111" s="19">
        <v>2.7669999999999999</v>
      </c>
      <c r="B111" s="18" t="s">
        <v>540</v>
      </c>
      <c r="C111" s="18" t="s">
        <v>619</v>
      </c>
      <c r="D111" s="20" t="s">
        <v>620</v>
      </c>
      <c r="E111" s="24">
        <v>5.5548862921468633E-3</v>
      </c>
      <c r="F111" s="25">
        <v>1.2499999999999982</v>
      </c>
      <c r="G111" s="141">
        <v>4.4439090337174969E-3</v>
      </c>
      <c r="H111" s="25" t="s">
        <v>14</v>
      </c>
      <c r="I111" s="31">
        <v>30</v>
      </c>
      <c r="J111" s="29">
        <v>1</v>
      </c>
    </row>
    <row r="112" spans="1:10" ht="15">
      <c r="A112" s="19">
        <v>2.7669999999999999</v>
      </c>
      <c r="B112" s="18" t="s">
        <v>547</v>
      </c>
      <c r="C112" s="18" t="s">
        <v>621</v>
      </c>
      <c r="D112" s="20" t="s">
        <v>622</v>
      </c>
      <c r="E112" s="24">
        <v>6.8808644206186679E-3</v>
      </c>
      <c r="F112" s="25">
        <v>1.2045454545454528</v>
      </c>
      <c r="G112" s="141">
        <v>5.7124157454192795E-3</v>
      </c>
      <c r="H112" s="25" t="s">
        <v>14</v>
      </c>
      <c r="J112" s="29">
        <v>1</v>
      </c>
    </row>
    <row r="113" spans="1:10" ht="15">
      <c r="A113" s="19">
        <v>2.7090000000000001</v>
      </c>
      <c r="B113" s="18" t="s">
        <v>396</v>
      </c>
      <c r="C113" s="18" t="s">
        <v>623</v>
      </c>
      <c r="D113" s="20" t="s">
        <v>624</v>
      </c>
      <c r="E113" s="24">
        <v>8.0663904953310623E-3</v>
      </c>
      <c r="F113" s="25">
        <v>1.4772727272727251</v>
      </c>
      <c r="G113" s="141">
        <v>5.460325873762573E-3</v>
      </c>
      <c r="H113" s="25" t="s">
        <v>14</v>
      </c>
      <c r="J113" s="29">
        <v>1</v>
      </c>
    </row>
    <row r="114" spans="1:10" ht="15">
      <c r="A114" s="19">
        <v>2.7090000000000001</v>
      </c>
      <c r="B114" s="18" t="s">
        <v>506</v>
      </c>
      <c r="C114" s="18" t="s">
        <v>625</v>
      </c>
      <c r="D114" s="20" t="s">
        <v>610</v>
      </c>
      <c r="E114" s="24">
        <v>4.5715242743666513E-3</v>
      </c>
      <c r="F114" s="25">
        <v>1.113636363636362</v>
      </c>
      <c r="G114" s="141">
        <v>4.1050422055537335E-3</v>
      </c>
      <c r="H114" s="25" t="s">
        <v>14</v>
      </c>
      <c r="I114" s="31">
        <v>20</v>
      </c>
      <c r="J114" s="27">
        <v>11</v>
      </c>
    </row>
    <row r="115" spans="1:10" ht="15">
      <c r="A115" s="19">
        <v>2.7669999999999999</v>
      </c>
      <c r="B115" s="18" t="s">
        <v>626</v>
      </c>
      <c r="C115" s="18" t="s">
        <v>627</v>
      </c>
      <c r="D115" s="20" t="s">
        <v>628</v>
      </c>
      <c r="E115" s="24">
        <v>8.3072320603943296E-3</v>
      </c>
      <c r="F115" s="25">
        <v>1.2727272727272709</v>
      </c>
      <c r="G115" s="141">
        <v>6.5271109045955539E-3</v>
      </c>
      <c r="H115" s="25" t="s">
        <v>14</v>
      </c>
      <c r="J115" s="29">
        <v>1</v>
      </c>
    </row>
    <row r="116" spans="1:10" ht="15">
      <c r="A116" s="19">
        <v>2.7090000000000001</v>
      </c>
      <c r="B116" s="18" t="s">
        <v>424</v>
      </c>
      <c r="C116" s="18" t="s">
        <v>629</v>
      </c>
      <c r="D116" s="20" t="s">
        <v>630</v>
      </c>
      <c r="E116" s="24">
        <v>7.8014984345733699E-3</v>
      </c>
      <c r="F116" s="25">
        <v>1.4772727272727273</v>
      </c>
      <c r="G116" s="141">
        <v>5.2810143249419732E-3</v>
      </c>
      <c r="H116" s="25" t="s">
        <v>3</v>
      </c>
      <c r="J116" s="29">
        <v>1</v>
      </c>
    </row>
    <row r="117" spans="1:10" ht="15">
      <c r="A117" s="19">
        <v>2.7669999999999999</v>
      </c>
      <c r="B117" s="18" t="s">
        <v>552</v>
      </c>
      <c r="C117" s="18" t="s">
        <v>631</v>
      </c>
      <c r="D117" s="20" t="s">
        <v>632</v>
      </c>
      <c r="E117" s="24">
        <v>5.1700598321487382E-3</v>
      </c>
      <c r="F117" s="25">
        <v>1.1590909090909074</v>
      </c>
      <c r="G117" s="141">
        <v>4.4604437767557809E-3</v>
      </c>
      <c r="H117" s="25" t="s">
        <v>3</v>
      </c>
      <c r="J117" s="29">
        <v>1</v>
      </c>
    </row>
    <row r="118" spans="1:10" ht="15">
      <c r="A118" s="19">
        <v>2.7090000000000001</v>
      </c>
      <c r="B118" s="18" t="s">
        <v>418</v>
      </c>
      <c r="C118" s="18" t="s">
        <v>633</v>
      </c>
      <c r="D118" s="20" t="s">
        <v>634</v>
      </c>
      <c r="E118" s="24">
        <v>1.4889497286138113E-2</v>
      </c>
      <c r="F118" s="25">
        <v>1.6363636363636365</v>
      </c>
      <c r="G118" s="141">
        <v>9.0991372304177354E-3</v>
      </c>
      <c r="H118" s="25" t="s">
        <v>3</v>
      </c>
      <c r="J118" s="29">
        <v>1</v>
      </c>
    </row>
    <row r="119" spans="1:10" ht="15">
      <c r="A119" s="19">
        <v>2.7090000000000001</v>
      </c>
      <c r="B119" s="18" t="s">
        <v>591</v>
      </c>
      <c r="C119" s="18" t="s">
        <v>635</v>
      </c>
      <c r="D119" s="20" t="s">
        <v>636</v>
      </c>
      <c r="E119" s="24">
        <v>1.1048562405151553E-2</v>
      </c>
      <c r="F119" s="25">
        <v>1.8409090909090911</v>
      </c>
      <c r="G119" s="141">
        <v>6.0016882200823246E-3</v>
      </c>
      <c r="H119" s="25" t="s">
        <v>3</v>
      </c>
      <c r="J119" s="29">
        <v>1</v>
      </c>
    </row>
    <row r="120" spans="1:10" ht="15">
      <c r="A120" s="19">
        <v>3.0880000000000001</v>
      </c>
      <c r="B120" s="18" t="s">
        <v>471</v>
      </c>
      <c r="C120" s="18" t="s">
        <v>637</v>
      </c>
      <c r="D120" s="20" t="s">
        <v>638</v>
      </c>
      <c r="E120" s="24">
        <v>6.5029205047015927E-3</v>
      </c>
      <c r="F120" s="25">
        <v>1.2499999999999982</v>
      </c>
      <c r="G120" s="141">
        <v>5.2023364037612815E-3</v>
      </c>
      <c r="H120" s="25" t="s">
        <v>3</v>
      </c>
      <c r="J120" s="29">
        <v>1</v>
      </c>
    </row>
    <row r="121" spans="1:10" ht="15">
      <c r="A121" s="19">
        <v>2.7090000000000001</v>
      </c>
      <c r="B121" s="18" t="s">
        <v>465</v>
      </c>
      <c r="C121" s="18" t="s">
        <v>639</v>
      </c>
      <c r="D121" s="20" t="s">
        <v>640</v>
      </c>
      <c r="E121" s="24">
        <v>8.5619949961035224E-3</v>
      </c>
      <c r="F121" s="25">
        <v>1.113636363636362</v>
      </c>
      <c r="G121" s="141">
        <v>7.6883220373174599E-3</v>
      </c>
      <c r="H121" s="25" t="s">
        <v>3</v>
      </c>
      <c r="J121" s="29">
        <v>1</v>
      </c>
    </row>
    <row r="122" spans="1:10" ht="15">
      <c r="A122" s="19">
        <v>2.7669999999999999</v>
      </c>
      <c r="C122" s="18" t="s">
        <v>641</v>
      </c>
      <c r="D122" s="20" t="s">
        <v>403</v>
      </c>
      <c r="E122" s="24" t="e">
        <v>#VALUE!</v>
      </c>
      <c r="F122" s="25">
        <v>1.2499999999999982</v>
      </c>
      <c r="G122" s="141" t="e">
        <v>#VALUE!</v>
      </c>
      <c r="H122" s="25" t="s">
        <v>3</v>
      </c>
      <c r="J122" s="29">
        <v>1</v>
      </c>
    </row>
    <row r="123" spans="1:10" ht="15">
      <c r="A123" s="19">
        <v>3.0880000000000001</v>
      </c>
      <c r="B123" s="18" t="s">
        <v>462</v>
      </c>
      <c r="C123" s="18" t="s">
        <v>642</v>
      </c>
      <c r="D123" s="20" t="s">
        <v>643</v>
      </c>
      <c r="E123" s="24">
        <v>6.2817837267319125E-3</v>
      </c>
      <c r="F123" s="25">
        <v>1.2499999999999982</v>
      </c>
      <c r="G123" s="141">
        <v>5.0254269813855374E-3</v>
      </c>
      <c r="H123" s="25" t="s">
        <v>3</v>
      </c>
      <c r="J123" s="29">
        <v>1</v>
      </c>
    </row>
    <row r="124" spans="1:10" ht="15">
      <c r="A124" s="19">
        <v>2.7669999999999999</v>
      </c>
      <c r="B124" s="18" t="s">
        <v>611</v>
      </c>
      <c r="C124" s="18" t="s">
        <v>644</v>
      </c>
      <c r="D124" s="20" t="s">
        <v>645</v>
      </c>
      <c r="E124" s="24">
        <v>5.0989505949751695E-3</v>
      </c>
      <c r="F124" s="25">
        <v>1.3409090909090891</v>
      </c>
      <c r="G124" s="141">
        <v>3.8026072233713179E-3</v>
      </c>
      <c r="H124" s="25" t="s">
        <v>3</v>
      </c>
      <c r="J124" s="29">
        <v>1</v>
      </c>
    </row>
    <row r="125" spans="1:10" ht="15">
      <c r="A125" s="19">
        <v>2.7090000000000001</v>
      </c>
      <c r="C125" s="18" t="s">
        <v>646</v>
      </c>
      <c r="D125" s="20" t="s">
        <v>403</v>
      </c>
      <c r="E125" s="24" t="e">
        <v>#VALUE!</v>
      </c>
      <c r="F125" s="25">
        <v>1.6590909090909067</v>
      </c>
      <c r="G125" s="141" t="e">
        <v>#VALUE!</v>
      </c>
      <c r="H125" s="25" t="s">
        <v>3</v>
      </c>
      <c r="J125" s="29">
        <v>1</v>
      </c>
    </row>
    <row r="126" spans="1:10" ht="15">
      <c r="A126" s="19">
        <v>3.0880000000000001</v>
      </c>
      <c r="B126" s="18" t="s">
        <v>376</v>
      </c>
      <c r="C126" s="18" t="s">
        <v>647</v>
      </c>
      <c r="D126" s="20" t="s">
        <v>648</v>
      </c>
      <c r="E126" s="24">
        <v>3.6581270389560543E-3</v>
      </c>
      <c r="F126" s="25">
        <v>1.0454545454545441</v>
      </c>
      <c r="G126" s="141">
        <v>3.4990780372623174E-3</v>
      </c>
      <c r="H126" s="25" t="s">
        <v>3</v>
      </c>
      <c r="I126" s="31">
        <v>15</v>
      </c>
      <c r="J126" s="27">
        <v>16</v>
      </c>
    </row>
    <row r="127" spans="1:10" ht="15">
      <c r="A127" s="19">
        <v>3.0880000000000001</v>
      </c>
      <c r="B127" s="18" t="s">
        <v>649</v>
      </c>
      <c r="C127" s="18" t="s">
        <v>650</v>
      </c>
      <c r="D127" s="20" t="s">
        <v>651</v>
      </c>
      <c r="E127" s="24">
        <v>3.9055003838034926E-3</v>
      </c>
      <c r="F127" s="25">
        <v>0.99999999999999845</v>
      </c>
      <c r="G127" s="141">
        <v>3.9055003838034986E-3</v>
      </c>
      <c r="H127" s="25" t="s">
        <v>3</v>
      </c>
      <c r="J127" s="29">
        <v>1</v>
      </c>
    </row>
    <row r="128" spans="1:10" ht="15">
      <c r="A128" s="19">
        <v>2.7090000000000001</v>
      </c>
      <c r="B128" s="18" t="s">
        <v>652</v>
      </c>
      <c r="C128" s="18" t="s">
        <v>653</v>
      </c>
      <c r="D128" s="20" t="s">
        <v>654</v>
      </c>
      <c r="E128" s="24">
        <v>4.8748684084601391E-3</v>
      </c>
      <c r="F128" s="25">
        <v>1.1590909090909074</v>
      </c>
      <c r="G128" s="141">
        <v>4.2057688229852246E-3</v>
      </c>
      <c r="H128" s="25" t="s">
        <v>3</v>
      </c>
      <c r="J128" s="29">
        <v>1</v>
      </c>
    </row>
    <row r="129" spans="1:10" ht="15">
      <c r="A129" s="19">
        <v>2.7090000000000001</v>
      </c>
      <c r="C129" s="18" t="s">
        <v>655</v>
      </c>
      <c r="D129" s="20" t="s">
        <v>403</v>
      </c>
      <c r="E129" s="24" t="e">
        <v>#VALUE!</v>
      </c>
      <c r="F129" s="25">
        <v>1.4090909090909092</v>
      </c>
      <c r="G129" s="141" t="e">
        <v>#VALUE!</v>
      </c>
      <c r="H129" s="25" t="s">
        <v>14</v>
      </c>
      <c r="J129" s="29">
        <v>1</v>
      </c>
    </row>
    <row r="130" spans="1:10" ht="15">
      <c r="A130" s="19">
        <v>2.7669999999999999</v>
      </c>
      <c r="B130" s="18" t="s">
        <v>396</v>
      </c>
      <c r="C130" s="18" t="s">
        <v>656</v>
      </c>
      <c r="D130" s="20" t="s">
        <v>657</v>
      </c>
      <c r="E130" s="24">
        <v>5.9313469595363346E-3</v>
      </c>
      <c r="F130" s="25">
        <v>1.2499999999999982</v>
      </c>
      <c r="G130" s="141">
        <v>4.7450775676290743E-3</v>
      </c>
      <c r="H130" s="25" t="s">
        <v>14</v>
      </c>
      <c r="J130" s="29">
        <v>1</v>
      </c>
    </row>
    <row r="131" spans="1:10" ht="15">
      <c r="A131" s="19">
        <v>2.7090000000000001</v>
      </c>
      <c r="B131" s="18" t="s">
        <v>547</v>
      </c>
      <c r="C131" s="18" t="s">
        <v>658</v>
      </c>
      <c r="D131" s="20" t="s">
        <v>659</v>
      </c>
      <c r="E131" s="24">
        <v>1.0322245464364327E-2</v>
      </c>
      <c r="F131" s="25">
        <v>1.2727272727272709</v>
      </c>
      <c r="G131" s="141">
        <v>8.1103357220005546E-3</v>
      </c>
      <c r="H131" s="25" t="s">
        <v>14</v>
      </c>
      <c r="J131" s="29">
        <v>1</v>
      </c>
    </row>
    <row r="132" spans="1:10" ht="15">
      <c r="A132" s="19">
        <v>3.0880000000000001</v>
      </c>
      <c r="B132" s="18" t="s">
        <v>430</v>
      </c>
      <c r="C132" s="18" t="s">
        <v>660</v>
      </c>
      <c r="D132" s="20" t="s">
        <v>661</v>
      </c>
      <c r="E132" s="24">
        <v>7.2862694300518116E-3</v>
      </c>
      <c r="F132" s="25">
        <v>1.3863636363636342</v>
      </c>
      <c r="G132" s="141">
        <v>5.2556697528242657E-3</v>
      </c>
      <c r="H132" s="25" t="s">
        <v>14</v>
      </c>
      <c r="J132" s="29">
        <v>1</v>
      </c>
    </row>
    <row r="133" spans="1:10" ht="15">
      <c r="A133" s="19">
        <v>3.0880000000000001</v>
      </c>
      <c r="B133" s="18" t="s">
        <v>543</v>
      </c>
      <c r="C133" s="18" t="s">
        <v>662</v>
      </c>
      <c r="D133" s="20" t="s">
        <v>663</v>
      </c>
      <c r="E133" s="24">
        <v>4.1903545384762994E-3</v>
      </c>
      <c r="F133" s="25">
        <v>1.113636363636362</v>
      </c>
      <c r="G133" s="141">
        <v>3.762767340672601E-3</v>
      </c>
      <c r="H133" s="25" t="s">
        <v>3</v>
      </c>
      <c r="I133" s="31">
        <v>30</v>
      </c>
      <c r="J133" s="29">
        <v>1</v>
      </c>
    </row>
    <row r="134" spans="1:10" ht="15">
      <c r="A134" s="19">
        <v>2.7669999999999999</v>
      </c>
      <c r="B134" s="18" t="s">
        <v>614</v>
      </c>
      <c r="C134" s="18" t="s">
        <v>664</v>
      </c>
      <c r="D134" s="20" t="s">
        <v>503</v>
      </c>
      <c r="E134" s="24">
        <v>5.4293994030170396E-3</v>
      </c>
      <c r="F134" s="25">
        <v>1.2727272727272709</v>
      </c>
      <c r="G134" s="141">
        <v>4.265956673799109E-3</v>
      </c>
      <c r="H134" s="25" t="s">
        <v>14</v>
      </c>
      <c r="I134" s="31">
        <v>26</v>
      </c>
      <c r="J134" s="27">
        <v>5</v>
      </c>
    </row>
    <row r="135" spans="1:10" ht="15">
      <c r="A135" s="19">
        <v>3.0880000000000001</v>
      </c>
      <c r="B135" s="18" t="s">
        <v>540</v>
      </c>
      <c r="C135" s="18" t="s">
        <v>665</v>
      </c>
      <c r="D135" s="20" t="s">
        <v>666</v>
      </c>
      <c r="E135" s="24">
        <v>5.6146253118403372E-3</v>
      </c>
      <c r="F135" s="25">
        <v>1.3181818181818161</v>
      </c>
      <c r="G135" s="141">
        <v>4.2593709262237107E-3</v>
      </c>
      <c r="H135" s="25" t="s">
        <v>14</v>
      </c>
      <c r="I135" s="31">
        <v>25</v>
      </c>
      <c r="J135" s="27">
        <v>6</v>
      </c>
    </row>
    <row r="136" spans="1:10" ht="15">
      <c r="A136" s="19">
        <v>2.7090000000000001</v>
      </c>
      <c r="B136" s="18" t="s">
        <v>501</v>
      </c>
      <c r="C136" s="18" t="s">
        <v>667</v>
      </c>
      <c r="D136" s="20" t="s">
        <v>668</v>
      </c>
      <c r="E136" s="24">
        <v>6.2548705959558663E-3</v>
      </c>
      <c r="F136" s="25">
        <v>1.4090909090909092</v>
      </c>
      <c r="G136" s="141">
        <v>4.4389404229364209E-3</v>
      </c>
      <c r="H136" s="25" t="s">
        <v>14</v>
      </c>
      <c r="I136" s="31">
        <v>30</v>
      </c>
      <c r="J136" s="27">
        <v>1</v>
      </c>
    </row>
    <row r="137" spans="1:10" ht="15">
      <c r="A137" s="19">
        <v>2.7090000000000001</v>
      </c>
      <c r="B137" s="18" t="s">
        <v>491</v>
      </c>
      <c r="C137" s="18" t="s">
        <v>669</v>
      </c>
      <c r="D137" s="20" t="s">
        <v>597</v>
      </c>
      <c r="E137" s="24">
        <v>4.8321438825314799E-3</v>
      </c>
      <c r="F137" s="25">
        <v>0.99999999999999845</v>
      </c>
      <c r="G137" s="141">
        <v>4.8321438825314877E-3</v>
      </c>
      <c r="H137" s="25" t="s">
        <v>3</v>
      </c>
      <c r="J137" s="29">
        <v>1</v>
      </c>
    </row>
    <row r="138" spans="1:10" ht="15">
      <c r="A138" s="19">
        <v>2.7669999999999999</v>
      </c>
      <c r="B138" s="18" t="s">
        <v>404</v>
      </c>
      <c r="C138" s="18" t="s">
        <v>670</v>
      </c>
      <c r="D138" s="20" t="s">
        <v>671</v>
      </c>
      <c r="E138" s="24">
        <v>5.2997296175828889E-3</v>
      </c>
      <c r="F138" s="25">
        <v>1.3409090909090891</v>
      </c>
      <c r="G138" s="141">
        <v>3.9523407317567363E-3</v>
      </c>
      <c r="H138" s="25" t="s">
        <v>14</v>
      </c>
      <c r="I138" s="31">
        <v>17</v>
      </c>
      <c r="J138" s="27">
        <v>14</v>
      </c>
    </row>
    <row r="139" spans="1:10" ht="15">
      <c r="A139" s="19">
        <v>3.0880000000000001</v>
      </c>
      <c r="B139" s="18" t="s">
        <v>552</v>
      </c>
      <c r="C139" s="18" t="s">
        <v>672</v>
      </c>
      <c r="D139" s="20" t="s">
        <v>673</v>
      </c>
      <c r="E139" s="24">
        <v>5.2173287276914221E-3</v>
      </c>
      <c r="F139" s="25">
        <v>1.3409090909090891</v>
      </c>
      <c r="G139" s="141">
        <v>3.8908892206512354E-3</v>
      </c>
      <c r="H139" s="25" t="s">
        <v>14</v>
      </c>
      <c r="I139" s="31">
        <v>14</v>
      </c>
      <c r="J139" s="27">
        <v>18</v>
      </c>
    </row>
    <row r="140" spans="1:10" ht="15">
      <c r="A140" s="19">
        <v>2.7090000000000001</v>
      </c>
      <c r="C140" s="18" t="s">
        <v>674</v>
      </c>
      <c r="D140" s="20" t="s">
        <v>403</v>
      </c>
      <c r="E140" s="24" t="e">
        <v>#VALUE!</v>
      </c>
      <c r="F140" s="25">
        <v>1.3863636363636342</v>
      </c>
      <c r="G140" s="141" t="e">
        <v>#VALUE!</v>
      </c>
      <c r="H140" s="25" t="s">
        <v>14</v>
      </c>
      <c r="J140" s="29">
        <v>1</v>
      </c>
    </row>
    <row r="141" spans="1:10" ht="15">
      <c r="A141" s="19">
        <v>3.0880000000000001</v>
      </c>
      <c r="B141" s="18" t="s">
        <v>390</v>
      </c>
      <c r="C141" s="18" t="s">
        <v>675</v>
      </c>
      <c r="D141" s="20" t="s">
        <v>676</v>
      </c>
      <c r="E141" s="24">
        <v>4.047927461139896E-3</v>
      </c>
      <c r="F141" s="25">
        <v>1.2272727272727253</v>
      </c>
      <c r="G141" s="141">
        <v>3.2983112646325133E-3</v>
      </c>
      <c r="H141" s="25" t="s">
        <v>3</v>
      </c>
      <c r="I141" s="31">
        <v>7</v>
      </c>
      <c r="J141" s="27">
        <v>32</v>
      </c>
    </row>
    <row r="142" spans="1:10" ht="15">
      <c r="A142" s="19">
        <v>2.7090000000000001</v>
      </c>
      <c r="B142" s="18" t="s">
        <v>584</v>
      </c>
      <c r="C142" s="18" t="s">
        <v>677</v>
      </c>
      <c r="D142" s="20" t="s">
        <v>678</v>
      </c>
      <c r="E142" s="24">
        <v>1.291135173564114E-2</v>
      </c>
      <c r="F142" s="25">
        <v>1.8409090909090911</v>
      </c>
      <c r="G142" s="141">
        <v>7.0135737823235813E-3</v>
      </c>
      <c r="H142" s="25" t="s">
        <v>3</v>
      </c>
      <c r="J142" s="29">
        <v>1</v>
      </c>
    </row>
    <row r="143" spans="1:10" ht="15">
      <c r="A143" s="19">
        <v>2.7669999999999999</v>
      </c>
      <c r="B143" s="18" t="s">
        <v>588</v>
      </c>
      <c r="C143" s="18" t="s">
        <v>679</v>
      </c>
      <c r="D143" s="20" t="s">
        <v>680</v>
      </c>
      <c r="E143" s="24">
        <v>4.6346491051948227E-3</v>
      </c>
      <c r="F143" s="25">
        <v>1.2727272727272709</v>
      </c>
      <c r="G143" s="141">
        <v>3.6415100112245089E-3</v>
      </c>
      <c r="H143" s="25" t="s">
        <v>14</v>
      </c>
      <c r="I143" s="31">
        <v>10</v>
      </c>
      <c r="J143" s="27">
        <v>26</v>
      </c>
    </row>
    <row r="144" spans="1:10" ht="15">
      <c r="A144" s="19">
        <v>2.7090000000000001</v>
      </c>
      <c r="B144" s="18" t="s">
        <v>390</v>
      </c>
      <c r="C144" s="18" t="s">
        <v>681</v>
      </c>
      <c r="D144" s="20" t="s">
        <v>682</v>
      </c>
      <c r="E144" s="24">
        <v>4.8791408610530055E-3</v>
      </c>
      <c r="F144" s="25">
        <v>1.2499999999999982</v>
      </c>
      <c r="G144" s="141">
        <v>3.9033126888424101E-3</v>
      </c>
      <c r="H144" s="25" t="s">
        <v>14</v>
      </c>
      <c r="I144" s="31">
        <v>15</v>
      </c>
      <c r="J144" s="27">
        <v>16</v>
      </c>
    </row>
    <row r="145" spans="1:10" ht="15">
      <c r="A145" s="19">
        <v>2.7090000000000001</v>
      </c>
      <c r="C145" s="18" t="s">
        <v>683</v>
      </c>
      <c r="D145" s="20" t="s">
        <v>403</v>
      </c>
      <c r="E145" s="24" t="e">
        <v>#VALUE!</v>
      </c>
      <c r="F145" s="25">
        <v>1.113636363636362</v>
      </c>
      <c r="G145" s="141" t="e">
        <v>#VALUE!</v>
      </c>
      <c r="H145" s="25" t="s">
        <v>14</v>
      </c>
      <c r="J145" s="29">
        <v>1</v>
      </c>
    </row>
    <row r="146" spans="1:10" ht="15">
      <c r="A146" s="19">
        <v>2.7090000000000001</v>
      </c>
      <c r="B146" s="18" t="s">
        <v>611</v>
      </c>
      <c r="C146" s="18" t="s">
        <v>684</v>
      </c>
      <c r="D146" s="20" t="s">
        <v>685</v>
      </c>
      <c r="E146" s="24">
        <v>6.3915890789275802E-3</v>
      </c>
      <c r="F146" s="25">
        <v>1.2272727272727253</v>
      </c>
      <c r="G146" s="141">
        <v>5.2079614717187774E-3</v>
      </c>
      <c r="H146" s="25" t="s">
        <v>14</v>
      </c>
      <c r="J146" s="29">
        <v>1</v>
      </c>
    </row>
    <row r="147" spans="1:10" ht="15">
      <c r="A147" s="19">
        <v>2.7669999999999999</v>
      </c>
      <c r="B147" s="18" t="s">
        <v>454</v>
      </c>
      <c r="C147" s="18" t="s">
        <v>686</v>
      </c>
      <c r="D147" s="20" t="s">
        <v>508</v>
      </c>
      <c r="E147" s="24">
        <v>4.0574094151976346E-3</v>
      </c>
      <c r="F147" s="25">
        <v>1.2045454545454528</v>
      </c>
      <c r="G147" s="141">
        <v>3.3684153635603052E-3</v>
      </c>
      <c r="H147" s="25" t="s">
        <v>14</v>
      </c>
      <c r="I147" s="31">
        <v>2</v>
      </c>
      <c r="J147" s="27">
        <v>46</v>
      </c>
    </row>
    <row r="148" spans="1:10" ht="15">
      <c r="A148" s="19">
        <v>2.7669999999999999</v>
      </c>
      <c r="B148" s="18" t="s">
        <v>379</v>
      </c>
      <c r="C148" s="18" t="s">
        <v>687</v>
      </c>
      <c r="D148" s="20" t="s">
        <v>688</v>
      </c>
      <c r="E148" s="24">
        <v>3.4718039325917897E-3</v>
      </c>
      <c r="F148" s="25">
        <v>0.99999999999999845</v>
      </c>
      <c r="G148" s="141">
        <v>3.4718039325917949E-3</v>
      </c>
      <c r="H148" s="25" t="s">
        <v>3</v>
      </c>
      <c r="I148" s="31">
        <v>14</v>
      </c>
      <c r="J148" s="27">
        <v>18</v>
      </c>
    </row>
    <row r="149" spans="1:10" ht="15">
      <c r="A149" s="19">
        <v>2.7669999999999999</v>
      </c>
      <c r="B149" s="18" t="s">
        <v>543</v>
      </c>
      <c r="C149" s="18" t="s">
        <v>689</v>
      </c>
      <c r="D149" s="20" t="s">
        <v>475</v>
      </c>
      <c r="E149" s="24">
        <v>4.412955601065467E-3</v>
      </c>
      <c r="F149" s="25">
        <v>1.3181818181818161</v>
      </c>
      <c r="G149" s="141">
        <v>3.3477594214979456E-3</v>
      </c>
      <c r="H149" s="25" t="s">
        <v>14</v>
      </c>
      <c r="I149" s="31">
        <v>1</v>
      </c>
      <c r="J149" s="27">
        <v>50</v>
      </c>
    </row>
    <row r="150" spans="1:10" ht="15">
      <c r="A150" s="19">
        <v>3.0880000000000001</v>
      </c>
      <c r="B150" s="18" t="s">
        <v>433</v>
      </c>
      <c r="C150" s="18" t="s">
        <v>690</v>
      </c>
      <c r="D150" s="20" t="s">
        <v>691</v>
      </c>
      <c r="E150" s="24">
        <v>4.9811996257915943E-3</v>
      </c>
      <c r="F150" s="25">
        <v>1.113636363636362</v>
      </c>
      <c r="G150" s="141">
        <v>4.4729139496904177E-3</v>
      </c>
      <c r="H150" s="25" t="s">
        <v>3</v>
      </c>
      <c r="J150" s="29">
        <v>1</v>
      </c>
    </row>
    <row r="151" spans="1:10" ht="15">
      <c r="A151" s="19">
        <v>3.0880000000000001</v>
      </c>
      <c r="B151" s="18" t="s">
        <v>465</v>
      </c>
      <c r="C151" s="18" t="s">
        <v>692</v>
      </c>
      <c r="D151" s="20" t="s">
        <v>693</v>
      </c>
      <c r="E151" s="24">
        <v>7.0201556802916894E-3</v>
      </c>
      <c r="F151" s="25">
        <v>1</v>
      </c>
      <c r="G151" s="141">
        <v>7.0201556802916894E-3</v>
      </c>
      <c r="H151" s="25" t="s">
        <v>3</v>
      </c>
      <c r="J151" s="29">
        <v>1</v>
      </c>
    </row>
    <row r="152" spans="1:10" ht="15">
      <c r="A152" s="19">
        <v>2.7090000000000001</v>
      </c>
      <c r="B152" s="18" t="s">
        <v>617</v>
      </c>
      <c r="C152" s="18" t="s">
        <v>694</v>
      </c>
      <c r="D152" s="20" t="s">
        <v>695</v>
      </c>
      <c r="E152" s="24">
        <v>5.3021136677467422E-3</v>
      </c>
      <c r="F152" s="25">
        <v>1.4090909090909092</v>
      </c>
      <c r="G152" s="141">
        <v>3.7627903448525265E-3</v>
      </c>
      <c r="H152" s="25" t="s">
        <v>14</v>
      </c>
      <c r="I152" s="31">
        <v>13</v>
      </c>
      <c r="J152" s="27">
        <v>20</v>
      </c>
    </row>
    <row r="153" spans="1:10" ht="15">
      <c r="A153" s="19">
        <v>3.0880000000000001</v>
      </c>
      <c r="B153" s="18" t="s">
        <v>535</v>
      </c>
      <c r="C153" s="18" t="s">
        <v>696</v>
      </c>
      <c r="D153" s="20" t="s">
        <v>697</v>
      </c>
      <c r="E153" s="24">
        <v>1.2897146660909615E-2</v>
      </c>
      <c r="F153" s="25">
        <v>1.3409090909090891</v>
      </c>
      <c r="G153" s="141">
        <v>9.618211069152947E-3</v>
      </c>
      <c r="H153" s="25" t="s">
        <v>14</v>
      </c>
      <c r="J153" s="29">
        <v>1</v>
      </c>
    </row>
    <row r="154" spans="1:10" ht="15">
      <c r="A154" s="19">
        <v>2.7090000000000001</v>
      </c>
      <c r="B154" s="18" t="s">
        <v>471</v>
      </c>
      <c r="C154" s="18" t="s">
        <v>698</v>
      </c>
      <c r="D154" s="20" t="s">
        <v>699</v>
      </c>
      <c r="E154" s="24">
        <v>8.4081867027603445E-3</v>
      </c>
      <c r="F154" s="25">
        <v>1.4772727272727251</v>
      </c>
      <c r="G154" s="141">
        <v>5.6916956141762421E-3</v>
      </c>
      <c r="H154" s="25" t="s">
        <v>14</v>
      </c>
      <c r="J154" s="29">
        <v>1</v>
      </c>
    </row>
    <row r="155" spans="1:10" ht="15">
      <c r="A155" s="19">
        <v>2.7669999999999999</v>
      </c>
      <c r="C155" s="18" t="s">
        <v>700</v>
      </c>
      <c r="D155" s="20" t="s">
        <v>403</v>
      </c>
      <c r="E155" s="24" t="e">
        <v>#VALUE!</v>
      </c>
      <c r="F155" s="25">
        <v>1.3181818181818161</v>
      </c>
      <c r="G155" s="141" t="e">
        <v>#VALUE!</v>
      </c>
      <c r="H155" s="25" t="s">
        <v>14</v>
      </c>
      <c r="J155" s="29">
        <v>1</v>
      </c>
    </row>
    <row r="156" spans="1:10" ht="15">
      <c r="A156" s="19">
        <v>2.7669999999999999</v>
      </c>
      <c r="B156" s="18" t="s">
        <v>701</v>
      </c>
      <c r="C156" s="18" t="s">
        <v>702</v>
      </c>
      <c r="D156" s="20" t="s">
        <v>703</v>
      </c>
      <c r="E156" s="24">
        <v>4.5844543495428929E-3</v>
      </c>
      <c r="F156" s="25">
        <v>1.113636363636362</v>
      </c>
      <c r="G156" s="141">
        <v>4.1166528853038287E-3</v>
      </c>
      <c r="H156" s="25" t="s">
        <v>14</v>
      </c>
      <c r="I156" s="31">
        <v>22</v>
      </c>
      <c r="J156" s="27">
        <v>9</v>
      </c>
    </row>
    <row r="157" spans="1:10" ht="15">
      <c r="A157" s="19">
        <v>2.7090000000000001</v>
      </c>
      <c r="B157" s="18" t="s">
        <v>568</v>
      </c>
      <c r="C157" s="18" t="s">
        <v>704</v>
      </c>
      <c r="D157" s="20" t="s">
        <v>705</v>
      </c>
      <c r="E157" s="24">
        <v>9.7454643643274125E-3</v>
      </c>
      <c r="F157" s="25">
        <v>1.4772727272727251</v>
      </c>
      <c r="G157" s="141">
        <v>6.5969297235447194E-3</v>
      </c>
      <c r="H157" s="25" t="s">
        <v>14</v>
      </c>
      <c r="J157" s="29">
        <v>1</v>
      </c>
    </row>
    <row r="158" spans="1:10" ht="15">
      <c r="A158" s="19">
        <v>2.7669999999999999</v>
      </c>
      <c r="B158" s="18" t="s">
        <v>482</v>
      </c>
      <c r="C158" s="18" t="s">
        <v>706</v>
      </c>
      <c r="D158" s="20" t="s">
        <v>707</v>
      </c>
      <c r="E158" s="24">
        <v>5.8142258630151655E-3</v>
      </c>
      <c r="F158" s="25">
        <v>1.5681818181818161</v>
      </c>
      <c r="G158" s="141">
        <v>3.707622289458951E-3</v>
      </c>
      <c r="H158" s="25" t="s">
        <v>3</v>
      </c>
      <c r="I158" s="31">
        <v>25</v>
      </c>
      <c r="J158" s="27">
        <v>6</v>
      </c>
    </row>
    <row r="159" spans="1:10" ht="15">
      <c r="A159" s="19">
        <v>3.0880000000000001</v>
      </c>
      <c r="B159" s="18" t="s">
        <v>652</v>
      </c>
      <c r="C159" s="18" t="s">
        <v>708</v>
      </c>
      <c r="D159" s="20" t="s">
        <v>481</v>
      </c>
      <c r="E159" s="24">
        <v>4.0329351372097484E-3</v>
      </c>
      <c r="F159" s="25">
        <v>1.2272727272727253</v>
      </c>
      <c r="G159" s="141">
        <v>3.2860952969857261E-3</v>
      </c>
      <c r="H159" s="25" t="s">
        <v>3</v>
      </c>
      <c r="I159" s="31">
        <v>5</v>
      </c>
      <c r="J159" s="27">
        <v>37</v>
      </c>
    </row>
    <row r="160" spans="1:10" ht="15">
      <c r="A160" s="19">
        <v>3.0880000000000001</v>
      </c>
      <c r="B160" s="18" t="s">
        <v>482</v>
      </c>
      <c r="C160" s="18" t="s">
        <v>709</v>
      </c>
      <c r="D160" s="20" t="s">
        <v>710</v>
      </c>
      <c r="E160" s="24">
        <v>5.8545024947227022E-3</v>
      </c>
      <c r="F160" s="25">
        <v>1.113636363636362</v>
      </c>
      <c r="G160" s="141">
        <v>5.2571042809754958E-3</v>
      </c>
      <c r="H160" s="25" t="s">
        <v>14</v>
      </c>
      <c r="J160" s="29">
        <v>1</v>
      </c>
    </row>
    <row r="161" spans="1:10" ht="15">
      <c r="A161" s="19">
        <v>2.7090000000000001</v>
      </c>
      <c r="B161" s="18" t="s">
        <v>614</v>
      </c>
      <c r="C161" s="18" t="s">
        <v>711</v>
      </c>
      <c r="D161" s="20" t="s">
        <v>712</v>
      </c>
      <c r="E161" s="24">
        <v>7.1136335671219391E-3</v>
      </c>
      <c r="F161" s="25">
        <v>1.3863636363636342</v>
      </c>
      <c r="G161" s="141">
        <v>5.1311455238256688E-3</v>
      </c>
      <c r="H161" s="25" t="s">
        <v>14</v>
      </c>
      <c r="J161" s="29">
        <v>1</v>
      </c>
    </row>
    <row r="162" spans="1:10" ht="15">
      <c r="A162" s="19">
        <v>2.7669999999999999</v>
      </c>
      <c r="B162" s="18" t="s">
        <v>652</v>
      </c>
      <c r="C162" s="18" t="s">
        <v>713</v>
      </c>
      <c r="D162" s="20" t="s">
        <v>714</v>
      </c>
      <c r="E162" s="24">
        <v>4.1536160301971648E-3</v>
      </c>
      <c r="F162" s="25">
        <v>1.1590909090909074</v>
      </c>
      <c r="G162" s="141">
        <v>3.583511869189716E-3</v>
      </c>
      <c r="H162" s="25" t="s">
        <v>3</v>
      </c>
      <c r="I162" s="31">
        <v>21</v>
      </c>
      <c r="J162" s="27">
        <v>10</v>
      </c>
    </row>
    <row r="163" spans="1:10" ht="15">
      <c r="A163" s="19">
        <v>2.7669999999999999</v>
      </c>
      <c r="B163" s="18" t="s">
        <v>649</v>
      </c>
      <c r="C163" s="18" t="s">
        <v>715</v>
      </c>
      <c r="D163" s="20" t="s">
        <v>716</v>
      </c>
      <c r="E163" s="24">
        <v>3.894276459328863E-3</v>
      </c>
      <c r="F163" s="25">
        <v>1.1590909090909074</v>
      </c>
      <c r="G163" s="141">
        <v>3.3597679256954947E-3</v>
      </c>
      <c r="H163" s="25" t="s">
        <v>3</v>
      </c>
      <c r="I163" s="31">
        <v>9</v>
      </c>
      <c r="J163" s="27">
        <v>28</v>
      </c>
    </row>
    <row r="164" spans="1:10" ht="15">
      <c r="A164" s="19">
        <v>2.7090000000000001</v>
      </c>
      <c r="B164" s="18" t="s">
        <v>649</v>
      </c>
      <c r="C164" s="18" t="s">
        <v>717</v>
      </c>
      <c r="D164" s="20" t="s">
        <v>718</v>
      </c>
      <c r="E164" s="24">
        <v>4.6270661580739099E-3</v>
      </c>
      <c r="F164" s="25">
        <v>1.3409090909090891</v>
      </c>
      <c r="G164" s="141">
        <v>3.4506934060212257E-3</v>
      </c>
      <c r="H164" s="25" t="s">
        <v>3</v>
      </c>
      <c r="I164" s="31">
        <v>12</v>
      </c>
      <c r="J164" s="27">
        <v>22</v>
      </c>
    </row>
    <row r="165" spans="1:10" ht="15">
      <c r="A165" s="19">
        <v>3.0880000000000001</v>
      </c>
      <c r="B165" s="18" t="s">
        <v>427</v>
      </c>
      <c r="C165" s="18" t="s">
        <v>719</v>
      </c>
      <c r="D165" s="20" t="s">
        <v>720</v>
      </c>
      <c r="E165" s="24">
        <v>5.266053780464402E-3</v>
      </c>
      <c r="F165" s="25">
        <v>1.1590909090909074</v>
      </c>
      <c r="G165" s="141">
        <v>4.5432620851065496E-3</v>
      </c>
      <c r="H165" s="25" t="s">
        <v>3</v>
      </c>
      <c r="J165" s="29">
        <v>1</v>
      </c>
    </row>
    <row r="166" spans="1:10" ht="15">
      <c r="A166" s="19">
        <v>3.0880000000000001</v>
      </c>
      <c r="C166" s="18" t="s">
        <v>721</v>
      </c>
      <c r="D166" s="20" t="s">
        <v>403</v>
      </c>
      <c r="E166" s="24" t="e">
        <v>#VALUE!</v>
      </c>
      <c r="F166" s="25">
        <v>1.113636363636362</v>
      </c>
      <c r="G166" s="141" t="e">
        <v>#VALUE!</v>
      </c>
      <c r="H166" s="25" t="s">
        <v>3</v>
      </c>
      <c r="J166" s="29">
        <v>1</v>
      </c>
    </row>
    <row r="167" spans="1:10" ht="15">
      <c r="A167" s="19">
        <v>2.7090000000000001</v>
      </c>
      <c r="B167" s="18" t="s">
        <v>427</v>
      </c>
      <c r="C167" s="18" t="s">
        <v>722</v>
      </c>
      <c r="D167" s="20" t="s">
        <v>723</v>
      </c>
      <c r="E167" s="24">
        <v>6.6863883078353359E-3</v>
      </c>
      <c r="F167" s="25">
        <v>1.5909090909090886</v>
      </c>
      <c r="G167" s="141">
        <v>4.20287265063936E-3</v>
      </c>
      <c r="H167" s="25" t="s">
        <v>14</v>
      </c>
      <c r="I167" s="31">
        <v>23</v>
      </c>
      <c r="J167" s="27">
        <v>8</v>
      </c>
    </row>
    <row r="168" spans="1:10" ht="15">
      <c r="A168" s="19">
        <v>3.0880000000000001</v>
      </c>
      <c r="B168" s="18" t="s">
        <v>588</v>
      </c>
      <c r="C168" s="18" t="s">
        <v>724</v>
      </c>
      <c r="D168" s="20" t="s">
        <v>725</v>
      </c>
      <c r="E168" s="24">
        <v>4.6701089042410276E-3</v>
      </c>
      <c r="F168" s="25">
        <v>0.99999999999999845</v>
      </c>
      <c r="G168" s="141">
        <v>4.6701089042410346E-3</v>
      </c>
      <c r="H168" s="25" t="s">
        <v>3</v>
      </c>
      <c r="J168" s="29">
        <v>1</v>
      </c>
    </row>
    <row r="169" spans="1:10" ht="15">
      <c r="A169" s="19">
        <v>3.0880000000000001</v>
      </c>
      <c r="B169" s="18" t="s">
        <v>412</v>
      </c>
      <c r="C169" s="18" t="s">
        <v>726</v>
      </c>
      <c r="D169" s="20" t="s">
        <v>727</v>
      </c>
      <c r="E169" s="24">
        <v>5.1011382172327759E-3</v>
      </c>
      <c r="F169" s="25">
        <v>1.0681818181818166</v>
      </c>
      <c r="G169" s="141">
        <v>4.7755336501753721E-3</v>
      </c>
      <c r="H169" s="25" t="s">
        <v>3</v>
      </c>
      <c r="J169" s="29">
        <v>1</v>
      </c>
    </row>
    <row r="170" spans="1:10" ht="15">
      <c r="A170" s="19">
        <v>2.7669999999999999</v>
      </c>
      <c r="B170" s="18" t="s">
        <v>728</v>
      </c>
      <c r="C170" s="18" t="s">
        <v>729</v>
      </c>
      <c r="D170" s="20" t="s">
        <v>479</v>
      </c>
      <c r="E170" s="24">
        <v>9.5286377812579485E-3</v>
      </c>
      <c r="F170" s="25">
        <v>1.4545454545454524</v>
      </c>
      <c r="G170" s="141">
        <v>6.5509384746148492E-3</v>
      </c>
      <c r="H170" s="25" t="s">
        <v>3</v>
      </c>
      <c r="J170" s="29">
        <v>1</v>
      </c>
    </row>
    <row r="171" spans="1:10" ht="15">
      <c r="A171" s="19">
        <v>2.7669999999999999</v>
      </c>
      <c r="B171" s="18" t="s">
        <v>573</v>
      </c>
      <c r="C171" s="18" t="s">
        <v>730</v>
      </c>
      <c r="D171" s="20" t="s">
        <v>731</v>
      </c>
      <c r="E171" s="24">
        <v>4.6221004162818402E-3</v>
      </c>
      <c r="F171" s="25">
        <v>1.1590909090909074</v>
      </c>
      <c r="G171" s="141">
        <v>3.9876944767921821E-3</v>
      </c>
      <c r="H171" s="25" t="s">
        <v>3</v>
      </c>
      <c r="J171" s="29">
        <v>1</v>
      </c>
    </row>
    <row r="172" spans="1:10" ht="15">
      <c r="A172" s="19">
        <v>3.0880000000000001</v>
      </c>
      <c r="B172" s="18" t="s">
        <v>568</v>
      </c>
      <c r="C172" s="18" t="s">
        <v>732</v>
      </c>
      <c r="D172" s="20" t="s">
        <v>516</v>
      </c>
      <c r="E172" s="24">
        <v>8.0396337075417379E-3</v>
      </c>
      <c r="F172" s="25">
        <v>1.4772727272727251</v>
      </c>
      <c r="G172" s="141">
        <v>5.4422135866436464E-3</v>
      </c>
      <c r="H172" s="25" t="s">
        <v>14</v>
      </c>
      <c r="J172" s="29">
        <v>1</v>
      </c>
    </row>
    <row r="173" spans="1:10" ht="15">
      <c r="A173" s="19">
        <v>2.7090000000000001</v>
      </c>
      <c r="B173" s="18" t="s">
        <v>468</v>
      </c>
      <c r="C173" s="18" t="s">
        <v>733</v>
      </c>
      <c r="D173" s="20" t="s">
        <v>734</v>
      </c>
      <c r="E173" s="24">
        <v>1.0198344339171212E-2</v>
      </c>
      <c r="F173" s="25">
        <v>1.113636363636362</v>
      </c>
      <c r="G173" s="141">
        <v>9.1576969576231421E-3</v>
      </c>
      <c r="H173" s="25" t="s">
        <v>14</v>
      </c>
      <c r="J173" s="29">
        <v>1</v>
      </c>
    </row>
    <row r="174" spans="1:10" ht="15">
      <c r="A174" s="19">
        <v>2.7669999999999999</v>
      </c>
      <c r="B174" s="18" t="s">
        <v>535</v>
      </c>
      <c r="C174" s="18" t="s">
        <v>735</v>
      </c>
      <c r="D174" s="20" t="s">
        <v>736</v>
      </c>
      <c r="E174" s="24">
        <v>7.0690947543134023E-3</v>
      </c>
      <c r="F174" s="25">
        <v>1.113636363636362</v>
      </c>
      <c r="G174" s="141">
        <v>6.3477585548936764E-3</v>
      </c>
      <c r="H174" s="25" t="s">
        <v>3</v>
      </c>
      <c r="J174" s="29">
        <v>1</v>
      </c>
    </row>
    <row r="175" spans="1:10" ht="15">
      <c r="A175" s="19">
        <v>2.7669999999999999</v>
      </c>
      <c r="B175" s="18" t="s">
        <v>555</v>
      </c>
      <c r="C175" s="18" t="s">
        <v>737</v>
      </c>
      <c r="D175" s="20" t="s">
        <v>738</v>
      </c>
      <c r="E175" s="24">
        <v>5.2411690693223044E-3</v>
      </c>
      <c r="F175" s="25">
        <v>1</v>
      </c>
      <c r="G175" s="141">
        <v>5.2411690693223044E-3</v>
      </c>
      <c r="H175" s="25" t="s">
        <v>3</v>
      </c>
      <c r="J175" s="29">
        <v>1</v>
      </c>
    </row>
    <row r="176" spans="1:10" ht="15">
      <c r="A176" s="19">
        <v>3.0880000000000001</v>
      </c>
      <c r="B176" s="18" t="s">
        <v>617</v>
      </c>
      <c r="C176" s="18" t="s">
        <v>739</v>
      </c>
      <c r="D176" s="20" t="s">
        <v>740</v>
      </c>
      <c r="E176" s="24">
        <v>4.1978507004413737E-3</v>
      </c>
      <c r="F176" s="25">
        <v>1.113636363636362</v>
      </c>
      <c r="G176" s="141">
        <v>3.7694985881514434E-3</v>
      </c>
      <c r="H176" s="25" t="s">
        <v>3</v>
      </c>
      <c r="J176" s="29">
        <v>1</v>
      </c>
    </row>
    <row r="177" spans="1:10" ht="15">
      <c r="A177" s="19">
        <v>2.7090000000000001</v>
      </c>
      <c r="B177" s="18" t="s">
        <v>701</v>
      </c>
      <c r="C177" s="18" t="s">
        <v>741</v>
      </c>
      <c r="D177" s="20" t="s">
        <v>742</v>
      </c>
      <c r="E177" s="24">
        <v>5.8318977892621296E-3</v>
      </c>
      <c r="F177" s="25">
        <v>1.2272727272727253</v>
      </c>
      <c r="G177" s="141">
        <v>4.7519167171765579E-3</v>
      </c>
      <c r="H177" s="25" t="s">
        <v>3</v>
      </c>
      <c r="J177" s="29">
        <v>1</v>
      </c>
    </row>
    <row r="178" spans="1:10" ht="15">
      <c r="A178" s="19">
        <v>3.0880000000000001</v>
      </c>
      <c r="B178" s="18" t="s">
        <v>359</v>
      </c>
      <c r="C178" s="18" t="s">
        <v>743</v>
      </c>
      <c r="D178" s="20" t="s">
        <v>744</v>
      </c>
      <c r="E178" s="24">
        <v>3.5531807714450207E-3</v>
      </c>
      <c r="F178" s="25">
        <v>1.0909090909090893</v>
      </c>
      <c r="G178" s="141">
        <v>3.2570823738246072E-3</v>
      </c>
      <c r="H178" s="25" t="s">
        <v>3</v>
      </c>
      <c r="I178" s="31">
        <v>4</v>
      </c>
      <c r="J178" s="27">
        <v>40</v>
      </c>
    </row>
    <row r="179" spans="1:10" ht="15">
      <c r="A179" s="19">
        <v>2.7090000000000001</v>
      </c>
      <c r="C179" s="18" t="s">
        <v>745</v>
      </c>
      <c r="D179" s="20" t="s">
        <v>403</v>
      </c>
      <c r="E179" s="24" t="e">
        <v>#VALUE!</v>
      </c>
      <c r="F179" s="25">
        <v>0.99999999999999845</v>
      </c>
      <c r="G179" s="141" t="e">
        <v>#VALUE!</v>
      </c>
      <c r="H179" s="25" t="s">
        <v>3</v>
      </c>
      <c r="J179" s="29">
        <v>1</v>
      </c>
    </row>
    <row r="180" spans="1:10" ht="15">
      <c r="A180" s="19">
        <v>3.0880000000000001</v>
      </c>
      <c r="B180" s="18" t="s">
        <v>701</v>
      </c>
      <c r="C180" s="18" t="s">
        <v>746</v>
      </c>
      <c r="D180" s="20" t="s">
        <v>747</v>
      </c>
      <c r="E180" s="24">
        <v>4.527681826904625E-3</v>
      </c>
      <c r="F180" s="25">
        <v>1.1363636363636349</v>
      </c>
      <c r="G180" s="141">
        <v>3.9843600076760752E-3</v>
      </c>
      <c r="H180" s="25" t="s">
        <v>3</v>
      </c>
      <c r="J180" s="29">
        <v>1</v>
      </c>
    </row>
    <row r="181" spans="1:10" ht="15">
      <c r="A181" s="19">
        <v>2.7669999999999999</v>
      </c>
      <c r="C181" s="18" t="s">
        <v>746</v>
      </c>
      <c r="D181" s="20" t="s">
        <v>403</v>
      </c>
      <c r="E181" s="24" t="e">
        <v>#VALUE!</v>
      </c>
      <c r="F181" s="25">
        <v>1.1363636363636349</v>
      </c>
      <c r="G181" s="141" t="e">
        <v>#VALUE!</v>
      </c>
      <c r="H181" s="25" t="s">
        <v>3</v>
      </c>
      <c r="J181" s="29">
        <v>1</v>
      </c>
    </row>
    <row r="182" spans="1:10" ht="15">
      <c r="A182" s="19">
        <v>3.0880000000000001</v>
      </c>
      <c r="B182" s="18" t="s">
        <v>573</v>
      </c>
      <c r="C182" s="18" t="s">
        <v>748</v>
      </c>
      <c r="D182" s="20" t="s">
        <v>632</v>
      </c>
      <c r="E182" s="24">
        <v>4.6326280944156599E-3</v>
      </c>
      <c r="F182" s="25">
        <v>1.0681818181818166</v>
      </c>
      <c r="G182" s="141">
        <v>4.3369284288146672E-3</v>
      </c>
      <c r="H182" s="25" t="s">
        <v>3</v>
      </c>
      <c r="J182" s="29">
        <v>1</v>
      </c>
    </row>
    <row r="183" spans="1:10" ht="15">
      <c r="A183" s="19">
        <v>2.7090000000000001</v>
      </c>
      <c r="B183" s="18" t="s">
        <v>555</v>
      </c>
      <c r="C183" s="18" t="s">
        <v>749</v>
      </c>
      <c r="D183" s="20" t="s">
        <v>750</v>
      </c>
      <c r="E183" s="24">
        <v>6.6692984974638728E-3</v>
      </c>
      <c r="F183" s="25">
        <v>1.4090909090909092</v>
      </c>
      <c r="G183" s="141">
        <v>4.7330505465872641E-3</v>
      </c>
      <c r="H183" s="25" t="s">
        <v>14</v>
      </c>
      <c r="J183" s="29">
        <v>1</v>
      </c>
    </row>
  </sheetData>
  <sheetProtection selectLockedCells="1" selectUnlockedCells="1"/>
  <sortState ref="A5:J183">
    <sortCondition ref="C5:C183"/>
  </sortState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Roman,Normaali"&amp;12&amp;A</oddHeader>
    <oddFooter>&amp;C&amp;"Times New Roman,Normaali"&amp;12Sivu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76"/>
  <sheetViews>
    <sheetView workbookViewId="0">
      <pane xSplit="6" ySplit="2" topLeftCell="G3" activePane="bottomRight" state="frozen"/>
      <selection activeCell="H181" sqref="H181"/>
      <selection pane="topRight" activeCell="H181" sqref="H181"/>
      <selection pane="bottomLeft" activeCell="H181" sqref="H181"/>
      <selection pane="bottomRight" activeCell="K97" sqref="K97"/>
    </sheetView>
  </sheetViews>
  <sheetFormatPr defaultRowHeight="12.75"/>
  <cols>
    <col min="1" max="1" width="9.140625" style="18"/>
    <col min="2" max="2" width="16.42578125" style="18" bestFit="1" customWidth="1"/>
    <col min="3" max="3" width="10.5703125" style="18" customWidth="1"/>
    <col min="4" max="4" width="7.7109375" style="18" bestFit="1" customWidth="1"/>
    <col min="5" max="5" width="12" style="18" bestFit="1" customWidth="1"/>
    <col min="6" max="6" width="12.140625" style="139" customWidth="1"/>
    <col min="7" max="16384" width="9.140625" style="18"/>
  </cols>
  <sheetData>
    <row r="1" spans="1:9" ht="13.5" thickBot="1">
      <c r="A1" s="18" t="s">
        <v>918</v>
      </c>
      <c r="B1" s="35"/>
    </row>
    <row r="2" spans="1:9" ht="32.25" thickBot="1">
      <c r="B2" s="35"/>
      <c r="C2" s="20"/>
      <c r="D2" s="21" t="s">
        <v>362</v>
      </c>
      <c r="E2" s="21" t="s">
        <v>363</v>
      </c>
      <c r="F2" s="140" t="s">
        <v>364</v>
      </c>
      <c r="G2" s="21" t="s">
        <v>365</v>
      </c>
      <c r="H2" s="22" t="s">
        <v>366</v>
      </c>
      <c r="I2" s="23" t="s">
        <v>367</v>
      </c>
    </row>
    <row r="3" spans="1:9" ht="15">
      <c r="A3" s="18" t="s">
        <v>379</v>
      </c>
      <c r="B3" s="36" t="s">
        <v>689</v>
      </c>
      <c r="C3" s="20" t="s">
        <v>919</v>
      </c>
      <c r="D3" s="24">
        <v>3.9986499970652107E-3</v>
      </c>
      <c r="E3" s="25">
        <v>1.3181818181818161</v>
      </c>
      <c r="F3" s="141">
        <v>3.0334586184632682E-3</v>
      </c>
      <c r="G3" s="25" t="s">
        <v>14</v>
      </c>
      <c r="H3" s="26">
        <v>1</v>
      </c>
      <c r="I3" s="27">
        <v>50</v>
      </c>
    </row>
    <row r="4" spans="1:9" ht="15">
      <c r="A4" s="18" t="s">
        <v>376</v>
      </c>
      <c r="B4" s="36" t="s">
        <v>579</v>
      </c>
      <c r="C4" s="20" t="s">
        <v>920</v>
      </c>
      <c r="D4" s="24">
        <v>4.2233447790103887E-3</v>
      </c>
      <c r="E4" s="25">
        <v>1.3409090909090891</v>
      </c>
      <c r="F4" s="141">
        <v>3.1496130555331756E-3</v>
      </c>
      <c r="G4" s="25" t="s">
        <v>14</v>
      </c>
      <c r="H4" s="26">
        <v>2</v>
      </c>
      <c r="I4" s="27">
        <v>46</v>
      </c>
    </row>
    <row r="5" spans="1:9" ht="15">
      <c r="A5" s="18" t="s">
        <v>376</v>
      </c>
      <c r="B5" s="18" t="s">
        <v>679</v>
      </c>
      <c r="C5" s="20" t="s">
        <v>921</v>
      </c>
      <c r="D5" s="24">
        <v>4.0656934845531342E-3</v>
      </c>
      <c r="E5" s="25">
        <v>1.2727272727272709</v>
      </c>
      <c r="F5" s="141">
        <v>3.1944734521488958E-3</v>
      </c>
      <c r="G5" s="25" t="s">
        <v>14</v>
      </c>
      <c r="H5" s="26">
        <v>3</v>
      </c>
      <c r="I5" s="27">
        <v>43</v>
      </c>
    </row>
    <row r="6" spans="1:9" ht="15">
      <c r="A6" s="18" t="s">
        <v>379</v>
      </c>
      <c r="B6" s="18" t="s">
        <v>922</v>
      </c>
      <c r="C6" s="20" t="s">
        <v>923</v>
      </c>
      <c r="D6" s="24">
        <v>4.0057002776301021E-3</v>
      </c>
      <c r="E6" s="25">
        <v>1.2272727272727253</v>
      </c>
      <c r="F6" s="141">
        <v>3.2639039299208294E-3</v>
      </c>
      <c r="G6" s="25" t="s">
        <v>14</v>
      </c>
      <c r="H6" s="26">
        <v>4</v>
      </c>
      <c r="I6" s="27">
        <v>40</v>
      </c>
    </row>
    <row r="7" spans="1:9" ht="15">
      <c r="A7" s="18" t="s">
        <v>390</v>
      </c>
      <c r="B7" s="18" t="s">
        <v>672</v>
      </c>
      <c r="C7" s="20" t="s">
        <v>924</v>
      </c>
      <c r="D7" s="24">
        <v>4.4470704192926423E-3</v>
      </c>
      <c r="E7" s="25">
        <v>1.3409090909090891</v>
      </c>
      <c r="F7" s="141">
        <v>3.3164592957436699E-3</v>
      </c>
      <c r="G7" s="25" t="s">
        <v>14</v>
      </c>
      <c r="H7" s="26">
        <v>5</v>
      </c>
      <c r="I7" s="27">
        <v>37</v>
      </c>
    </row>
    <row r="8" spans="1:9" ht="15">
      <c r="B8" s="45" t="s">
        <v>1028</v>
      </c>
      <c r="C8" s="20" t="s">
        <v>1029</v>
      </c>
      <c r="D8" s="24">
        <v>4.5718509714151546E-3</v>
      </c>
      <c r="E8" s="25">
        <v>1.2272727272727253</v>
      </c>
      <c r="F8" s="141">
        <v>3.4095159786824928E-3</v>
      </c>
      <c r="G8" s="42" t="s">
        <v>14</v>
      </c>
      <c r="H8" s="26">
        <v>6</v>
      </c>
      <c r="I8" s="27">
        <v>34</v>
      </c>
    </row>
    <row r="9" spans="1:9" ht="15">
      <c r="A9" s="18" t="s">
        <v>379</v>
      </c>
      <c r="B9" s="18" t="s">
        <v>686</v>
      </c>
      <c r="C9" s="20" t="s">
        <v>925</v>
      </c>
      <c r="D9" s="24">
        <v>4.1603728878818842E-3</v>
      </c>
      <c r="E9" s="25">
        <v>1.2045454545454528</v>
      </c>
      <c r="F9" s="141">
        <v>3.4538944729585502E-3</v>
      </c>
      <c r="G9" s="25" t="s">
        <v>14</v>
      </c>
      <c r="H9" s="26">
        <v>7</v>
      </c>
      <c r="I9" s="27">
        <v>32</v>
      </c>
    </row>
    <row r="10" spans="1:9" ht="15">
      <c r="A10" s="18" t="s">
        <v>384</v>
      </c>
      <c r="B10" s="18" t="s">
        <v>391</v>
      </c>
      <c r="C10" s="20" t="s">
        <v>926</v>
      </c>
      <c r="D10" s="24">
        <v>4.2272136570382195E-3</v>
      </c>
      <c r="E10" s="25">
        <v>1.2045454545454528</v>
      </c>
      <c r="F10" s="141">
        <v>3.5093849228241872E-3</v>
      </c>
      <c r="G10" s="25" t="s">
        <v>14</v>
      </c>
      <c r="H10" s="26">
        <v>8</v>
      </c>
      <c r="I10" s="27">
        <v>30</v>
      </c>
    </row>
    <row r="11" spans="1:9" ht="15">
      <c r="A11" s="18" t="s">
        <v>443</v>
      </c>
      <c r="B11" s="18" t="s">
        <v>438</v>
      </c>
      <c r="C11" s="20" t="s">
        <v>927</v>
      </c>
      <c r="D11" s="24">
        <v>4.6543919117215471E-3</v>
      </c>
      <c r="E11" s="25">
        <v>1.2727272727272709</v>
      </c>
      <c r="F11" s="141">
        <v>3.6570222163526491E-3</v>
      </c>
      <c r="G11" s="25" t="s">
        <v>14</v>
      </c>
      <c r="H11" s="26">
        <v>9</v>
      </c>
      <c r="I11" s="27">
        <v>28</v>
      </c>
    </row>
    <row r="12" spans="1:9" ht="15">
      <c r="A12" s="18" t="s">
        <v>421</v>
      </c>
      <c r="B12" s="18" t="s">
        <v>444</v>
      </c>
      <c r="C12" s="20" t="s">
        <v>508</v>
      </c>
      <c r="D12" s="24">
        <v>4.4889451626756718E-3</v>
      </c>
      <c r="E12" s="25">
        <v>1.2272727272727253</v>
      </c>
      <c r="F12" s="141">
        <v>3.657659021439442E-3</v>
      </c>
      <c r="G12" s="25" t="s">
        <v>14</v>
      </c>
      <c r="H12" s="26">
        <v>9</v>
      </c>
      <c r="I12" s="27">
        <v>28</v>
      </c>
    </row>
    <row r="13" spans="1:9" ht="15">
      <c r="A13" s="18" t="s">
        <v>454</v>
      </c>
      <c r="B13" s="18" t="s">
        <v>897</v>
      </c>
      <c r="C13" s="20" t="s">
        <v>928</v>
      </c>
      <c r="D13" s="24">
        <v>5.2507431821119293E-3</v>
      </c>
      <c r="E13" s="25">
        <v>1.3863636363636342</v>
      </c>
      <c r="F13" s="141">
        <v>3.7874213116872988E-3</v>
      </c>
      <c r="G13" s="25" t="s">
        <v>14</v>
      </c>
      <c r="H13" s="26">
        <v>11</v>
      </c>
      <c r="I13" s="27">
        <v>24</v>
      </c>
    </row>
    <row r="14" spans="1:9" ht="15">
      <c r="A14" s="18" t="s">
        <v>390</v>
      </c>
      <c r="B14" s="18" t="s">
        <v>670</v>
      </c>
      <c r="C14" s="20" t="s">
        <v>680</v>
      </c>
      <c r="D14" s="24">
        <v>5.127578598190353E-3</v>
      </c>
      <c r="E14" s="25">
        <v>1.3409090909090891</v>
      </c>
      <c r="F14" s="141">
        <v>3.8239569206843364E-3</v>
      </c>
      <c r="G14" s="25" t="s">
        <v>14</v>
      </c>
      <c r="H14" s="26">
        <v>12</v>
      </c>
      <c r="I14" s="27">
        <v>22</v>
      </c>
    </row>
    <row r="15" spans="1:9" ht="15">
      <c r="A15" s="18" t="s">
        <v>488</v>
      </c>
      <c r="B15" s="18" t="s">
        <v>1050</v>
      </c>
      <c r="C15" s="20" t="s">
        <v>1051</v>
      </c>
      <c r="D15" s="24">
        <v>4.8745010858719257E-3</v>
      </c>
      <c r="E15" s="42">
        <v>1.2727272727272709</v>
      </c>
      <c r="F15" s="142">
        <v>3.8299651388993758E-3</v>
      </c>
      <c r="G15" s="42" t="s">
        <v>14</v>
      </c>
      <c r="H15" s="26">
        <v>13</v>
      </c>
      <c r="I15" s="27">
        <v>20</v>
      </c>
    </row>
    <row r="16" spans="1:9" ht="15">
      <c r="A16" s="18" t="s">
        <v>457</v>
      </c>
      <c r="B16" s="18" t="s">
        <v>615</v>
      </c>
      <c r="C16" s="20" t="s">
        <v>929</v>
      </c>
      <c r="D16" s="24">
        <v>4.9707988495627164E-3</v>
      </c>
      <c r="E16" s="25">
        <v>1.2727272727272709</v>
      </c>
      <c r="F16" s="141">
        <v>3.9056276675135683E-3</v>
      </c>
      <c r="G16" s="25" t="s">
        <v>14</v>
      </c>
      <c r="H16" s="26">
        <v>14</v>
      </c>
      <c r="I16" s="27">
        <v>18</v>
      </c>
    </row>
    <row r="17" spans="1:9" ht="15">
      <c r="A17" s="18" t="s">
        <v>543</v>
      </c>
      <c r="B17" s="18" t="s">
        <v>681</v>
      </c>
      <c r="C17" s="20" t="s">
        <v>930</v>
      </c>
      <c r="D17" s="24">
        <v>4.8832340499007174E-3</v>
      </c>
      <c r="E17" s="25">
        <v>1.2499999999999982</v>
      </c>
      <c r="F17" s="141">
        <v>3.9065872399205795E-3</v>
      </c>
      <c r="G17" s="25" t="s">
        <v>14</v>
      </c>
      <c r="H17" s="26">
        <v>15</v>
      </c>
      <c r="I17" s="27">
        <v>16</v>
      </c>
    </row>
    <row r="18" spans="1:9" ht="15">
      <c r="A18" s="18" t="s">
        <v>652</v>
      </c>
      <c r="B18" s="18" t="s">
        <v>931</v>
      </c>
      <c r="C18" s="20" t="s">
        <v>932</v>
      </c>
      <c r="D18" s="24">
        <v>4.9748619070890164E-3</v>
      </c>
      <c r="E18" s="25">
        <v>1.2727272727272709</v>
      </c>
      <c r="F18" s="141">
        <v>3.9088200698556615E-3</v>
      </c>
      <c r="G18" s="25" t="s">
        <v>14</v>
      </c>
      <c r="H18" s="26">
        <v>15</v>
      </c>
      <c r="I18" s="27">
        <v>15</v>
      </c>
    </row>
    <row r="19" spans="1:9" ht="15">
      <c r="A19" s="18" t="s">
        <v>617</v>
      </c>
      <c r="B19" s="18" t="s">
        <v>550</v>
      </c>
      <c r="C19" s="20" t="s">
        <v>680</v>
      </c>
      <c r="D19" s="24">
        <v>4.9821577599355373E-3</v>
      </c>
      <c r="E19" s="25">
        <v>1.2727272727272709</v>
      </c>
      <c r="F19" s="141">
        <v>3.9145525256636419E-3</v>
      </c>
      <c r="G19" s="25" t="s">
        <v>14</v>
      </c>
      <c r="H19" s="26">
        <v>15</v>
      </c>
      <c r="I19" s="27">
        <v>14</v>
      </c>
    </row>
    <row r="20" spans="1:9" ht="15">
      <c r="A20" s="18" t="s">
        <v>611</v>
      </c>
      <c r="B20" s="18" t="s">
        <v>463</v>
      </c>
      <c r="C20" s="20" t="s">
        <v>435</v>
      </c>
      <c r="D20" s="24">
        <v>6.7637714973293418E-3</v>
      </c>
      <c r="E20" s="25">
        <v>1.7272727272727249</v>
      </c>
      <c r="F20" s="141">
        <v>3.9158677089801506E-3</v>
      </c>
      <c r="G20" s="25" t="s">
        <v>14</v>
      </c>
      <c r="H20" s="26">
        <v>15</v>
      </c>
      <c r="I20" s="27">
        <v>13</v>
      </c>
    </row>
    <row r="21" spans="1:9" ht="15">
      <c r="A21" s="18" t="s">
        <v>376</v>
      </c>
      <c r="B21" s="18" t="s">
        <v>618</v>
      </c>
      <c r="C21" s="20" t="s">
        <v>933</v>
      </c>
      <c r="D21" s="24">
        <v>4.3778784782383343E-3</v>
      </c>
      <c r="E21" s="25">
        <v>1.113636363636362</v>
      </c>
      <c r="F21" s="141">
        <v>3.9311561845405511E-3</v>
      </c>
      <c r="G21" s="25" t="s">
        <v>14</v>
      </c>
      <c r="H21" s="26">
        <v>19</v>
      </c>
      <c r="I21" s="27">
        <v>12</v>
      </c>
    </row>
    <row r="22" spans="1:9" ht="15">
      <c r="A22" s="18" t="s">
        <v>491</v>
      </c>
      <c r="B22" s="18" t="s">
        <v>711</v>
      </c>
      <c r="C22" s="20" t="s">
        <v>934</v>
      </c>
      <c r="D22" s="24">
        <v>5.6591343184984122E-3</v>
      </c>
      <c r="E22" s="25">
        <v>1.3863636363636342</v>
      </c>
      <c r="F22" s="141">
        <v>4.0819985248185331E-3</v>
      </c>
      <c r="G22" s="25" t="s">
        <v>14</v>
      </c>
      <c r="H22" s="26">
        <v>20</v>
      </c>
      <c r="I22" s="27">
        <v>11</v>
      </c>
    </row>
    <row r="23" spans="1:9" ht="15">
      <c r="A23" s="18" t="s">
        <v>649</v>
      </c>
      <c r="B23" s="18" t="s">
        <v>702</v>
      </c>
      <c r="C23" s="20" t="s">
        <v>935</v>
      </c>
      <c r="D23" s="24">
        <v>4.6185229611858955E-3</v>
      </c>
      <c r="E23" s="25">
        <v>1.113636363636362</v>
      </c>
      <c r="F23" s="141">
        <v>4.1472451080036676E-3</v>
      </c>
      <c r="G23" s="25" t="s">
        <v>14</v>
      </c>
      <c r="H23" s="26">
        <v>21</v>
      </c>
      <c r="I23" s="27">
        <v>10</v>
      </c>
    </row>
    <row r="24" spans="1:9" ht="15">
      <c r="A24" s="18" t="s">
        <v>457</v>
      </c>
      <c r="B24" s="18" t="s">
        <v>665</v>
      </c>
      <c r="C24" s="20" t="s">
        <v>936</v>
      </c>
      <c r="D24" s="24">
        <v>5.4978008796481414E-3</v>
      </c>
      <c r="E24" s="25">
        <v>1.3181818181818161</v>
      </c>
      <c r="F24" s="141">
        <v>4.1707454949054933E-3</v>
      </c>
      <c r="G24" s="25" t="s">
        <v>14</v>
      </c>
      <c r="H24" s="26">
        <v>22</v>
      </c>
      <c r="I24" s="27">
        <v>9</v>
      </c>
    </row>
    <row r="25" spans="1:9" ht="15">
      <c r="A25" s="18" t="s">
        <v>588</v>
      </c>
      <c r="B25" s="18" t="s">
        <v>898</v>
      </c>
      <c r="C25" s="20" t="s">
        <v>370</v>
      </c>
      <c r="D25" s="24">
        <v>5.9567045254446194E-3</v>
      </c>
      <c r="E25" s="25">
        <v>1.3863636363636342</v>
      </c>
      <c r="F25" s="141">
        <v>4.2966393298289121E-3</v>
      </c>
      <c r="G25" s="25" t="s">
        <v>14</v>
      </c>
      <c r="H25" s="26">
        <v>23</v>
      </c>
      <c r="I25" s="27">
        <v>8</v>
      </c>
    </row>
    <row r="26" spans="1:9" ht="15">
      <c r="A26" s="18" t="s">
        <v>588</v>
      </c>
      <c r="B26" s="18" t="s">
        <v>937</v>
      </c>
      <c r="C26" s="20" t="s">
        <v>938</v>
      </c>
      <c r="D26" s="24">
        <v>6.1422630867075311E-3</v>
      </c>
      <c r="E26" s="25">
        <v>1.4090909090909092</v>
      </c>
      <c r="F26" s="141">
        <v>4.3590254163730861E-3</v>
      </c>
      <c r="G26" s="25" t="s">
        <v>14</v>
      </c>
      <c r="H26" s="26">
        <v>24</v>
      </c>
      <c r="I26" s="27">
        <v>7</v>
      </c>
    </row>
    <row r="27" spans="1:9" ht="15">
      <c r="A27" s="18" t="s">
        <v>390</v>
      </c>
      <c r="B27" s="18" t="s">
        <v>881</v>
      </c>
      <c r="C27" s="20" t="s">
        <v>939</v>
      </c>
      <c r="D27" s="24">
        <v>5.8880128674622658E-3</v>
      </c>
      <c r="E27" s="25">
        <v>1.3409090909090891</v>
      </c>
      <c r="F27" s="141">
        <v>4.3910604435311871E-3</v>
      </c>
      <c r="G27" s="25" t="s">
        <v>14</v>
      </c>
      <c r="H27" s="26">
        <v>25</v>
      </c>
      <c r="I27" s="27">
        <v>6</v>
      </c>
    </row>
    <row r="28" spans="1:9" ht="15">
      <c r="A28" s="18" t="s">
        <v>457</v>
      </c>
      <c r="B28" s="18" t="s">
        <v>619</v>
      </c>
      <c r="C28" s="20" t="s">
        <v>936</v>
      </c>
      <c r="D28" s="24">
        <v>5.4978008796481414E-3</v>
      </c>
      <c r="E28" s="25">
        <v>1.2499999999999982</v>
      </c>
      <c r="F28" s="141">
        <v>4.3982407037185195E-3</v>
      </c>
      <c r="G28" s="25" t="s">
        <v>14</v>
      </c>
      <c r="H28" s="26">
        <v>26</v>
      </c>
      <c r="I28" s="27">
        <v>5</v>
      </c>
    </row>
    <row r="29" spans="1:9" ht="15">
      <c r="A29" s="18" t="s">
        <v>433</v>
      </c>
      <c r="B29" s="18" t="s">
        <v>940</v>
      </c>
      <c r="C29" s="20" t="s">
        <v>941</v>
      </c>
      <c r="D29" s="24">
        <v>6.6730905546695017E-3</v>
      </c>
      <c r="E29" s="25">
        <v>1.5</v>
      </c>
      <c r="F29" s="141">
        <v>4.4487270364463342E-3</v>
      </c>
      <c r="G29" s="25" t="s">
        <v>14</v>
      </c>
      <c r="H29" s="26">
        <v>27</v>
      </c>
      <c r="I29" s="27">
        <v>4</v>
      </c>
    </row>
    <row r="30" spans="1:9" ht="15">
      <c r="A30" s="18" t="s">
        <v>501</v>
      </c>
      <c r="B30" s="18" t="s">
        <v>580</v>
      </c>
      <c r="C30" s="20" t="s">
        <v>942</v>
      </c>
      <c r="D30" s="24">
        <v>5.9704613488290184E-3</v>
      </c>
      <c r="E30" s="25">
        <v>1.3409090909090891</v>
      </c>
      <c r="F30" s="141">
        <v>4.4525474465843592E-3</v>
      </c>
      <c r="G30" s="25" t="s">
        <v>14</v>
      </c>
      <c r="H30" s="26">
        <v>28</v>
      </c>
      <c r="I30" s="27">
        <v>3</v>
      </c>
    </row>
    <row r="31" spans="1:9" ht="15">
      <c r="A31" s="18" t="s">
        <v>701</v>
      </c>
      <c r="B31" s="18" t="s">
        <v>943</v>
      </c>
      <c r="C31" s="20" t="s">
        <v>944</v>
      </c>
      <c r="D31" s="24">
        <v>6.00287058620392E-3</v>
      </c>
      <c r="E31" s="25">
        <v>1.3409090909090891</v>
      </c>
      <c r="F31" s="141">
        <v>4.4767170473385227E-3</v>
      </c>
      <c r="G31" s="25" t="s">
        <v>14</v>
      </c>
      <c r="H31" s="26">
        <v>29</v>
      </c>
      <c r="I31" s="27">
        <v>2</v>
      </c>
    </row>
    <row r="32" spans="1:9" ht="15">
      <c r="A32" s="18" t="s">
        <v>588</v>
      </c>
      <c r="B32" s="18" t="s">
        <v>674</v>
      </c>
      <c r="C32" s="20" t="s">
        <v>945</v>
      </c>
      <c r="D32" s="24">
        <v>6.2845232277459386E-3</v>
      </c>
      <c r="E32" s="25">
        <v>1.3863636363636342</v>
      </c>
      <c r="F32" s="141">
        <v>4.5330987216528149E-3</v>
      </c>
      <c r="G32" s="25" t="s">
        <v>14</v>
      </c>
      <c r="H32" s="26">
        <v>30</v>
      </c>
      <c r="I32" s="27">
        <v>1</v>
      </c>
    </row>
    <row r="33" spans="1:9" ht="15">
      <c r="A33" s="18" t="s">
        <v>588</v>
      </c>
      <c r="B33" s="18" t="s">
        <v>946</v>
      </c>
      <c r="C33" s="20" t="s">
        <v>947</v>
      </c>
      <c r="D33" s="24">
        <v>6.4100434166223632E-3</v>
      </c>
      <c r="E33" s="25">
        <v>1.4090909090909092</v>
      </c>
      <c r="F33" s="141">
        <v>4.5490630698610318E-3</v>
      </c>
      <c r="G33" s="25" t="s">
        <v>14</v>
      </c>
      <c r="H33" s="26"/>
      <c r="I33" s="27">
        <v>1</v>
      </c>
    </row>
    <row r="34" spans="1:9" ht="15">
      <c r="A34" s="18" t="s">
        <v>437</v>
      </c>
      <c r="B34" s="18" t="s">
        <v>460</v>
      </c>
      <c r="C34" s="20" t="s">
        <v>948</v>
      </c>
      <c r="D34" s="24">
        <v>6.3327243646181834E-3</v>
      </c>
      <c r="E34" s="25">
        <v>1.3863636363636342</v>
      </c>
      <c r="F34" s="141">
        <v>4.5678667548065656E-3</v>
      </c>
      <c r="G34" s="25" t="s">
        <v>14</v>
      </c>
      <c r="H34" s="26"/>
      <c r="I34" s="27">
        <v>1</v>
      </c>
    </row>
    <row r="35" spans="1:9" ht="15">
      <c r="A35" s="18" t="s">
        <v>701</v>
      </c>
      <c r="B35" s="18" t="s">
        <v>585</v>
      </c>
      <c r="C35" s="20" t="s">
        <v>949</v>
      </c>
      <c r="D35" s="24">
        <v>6.0316247268001654E-3</v>
      </c>
      <c r="E35" s="25">
        <v>1.3181818181818161</v>
      </c>
      <c r="F35" s="141">
        <v>4.5757153099863397E-3</v>
      </c>
      <c r="G35" s="25" t="s">
        <v>14</v>
      </c>
      <c r="H35" s="44"/>
      <c r="I35" s="29">
        <v>1</v>
      </c>
    </row>
    <row r="36" spans="1:9" ht="15">
      <c r="A36" s="18" t="s">
        <v>449</v>
      </c>
      <c r="B36" s="18" t="s">
        <v>694</v>
      </c>
      <c r="C36" s="20" t="s">
        <v>950</v>
      </c>
      <c r="D36" s="24">
        <v>6.6032752245113579E-3</v>
      </c>
      <c r="E36" s="25">
        <v>1.4090909090909092</v>
      </c>
      <c r="F36" s="141">
        <v>4.6861953206209636E-3</v>
      </c>
      <c r="G36" s="25" t="s">
        <v>14</v>
      </c>
      <c r="I36" s="29">
        <v>1</v>
      </c>
    </row>
    <row r="37" spans="1:9" ht="15">
      <c r="A37" s="18" t="s">
        <v>552</v>
      </c>
      <c r="B37" s="18" t="s">
        <v>722</v>
      </c>
      <c r="C37" s="20" t="s">
        <v>833</v>
      </c>
      <c r="D37" s="24">
        <v>7.5293956491477481E-3</v>
      </c>
      <c r="E37" s="25">
        <v>1.5909090909090886</v>
      </c>
      <c r="F37" s="141">
        <v>4.7327629794643054E-3</v>
      </c>
      <c r="G37" s="25" t="s">
        <v>14</v>
      </c>
      <c r="I37" s="29">
        <v>1</v>
      </c>
    </row>
    <row r="38" spans="1:9" ht="15">
      <c r="A38" s="18" t="s">
        <v>415</v>
      </c>
      <c r="B38" s="18" t="s">
        <v>951</v>
      </c>
      <c r="C38" s="20" t="s">
        <v>952</v>
      </c>
      <c r="D38" s="24">
        <v>5.317317517437469E-3</v>
      </c>
      <c r="E38" s="25">
        <v>1.113636363636362</v>
      </c>
      <c r="F38" s="141">
        <v>4.7747340972907953E-3</v>
      </c>
      <c r="G38" s="25" t="s">
        <v>14</v>
      </c>
      <c r="I38" s="29">
        <v>1</v>
      </c>
    </row>
    <row r="39" spans="1:9" ht="15">
      <c r="A39" s="18" t="s">
        <v>501</v>
      </c>
      <c r="B39" s="18" t="s">
        <v>664</v>
      </c>
      <c r="C39" s="20" t="s">
        <v>948</v>
      </c>
      <c r="D39" s="24">
        <v>6.3909621336650521E-3</v>
      </c>
      <c r="E39" s="25">
        <v>1.2727272727272709</v>
      </c>
      <c r="F39" s="141">
        <v>5.0214702478796908E-3</v>
      </c>
      <c r="G39" s="25" t="s">
        <v>14</v>
      </c>
      <c r="I39" s="29">
        <v>1</v>
      </c>
    </row>
    <row r="40" spans="1:9" ht="15">
      <c r="A40" s="18" t="s">
        <v>412</v>
      </c>
      <c r="B40" s="18" t="s">
        <v>842</v>
      </c>
      <c r="C40" s="20" t="s">
        <v>953</v>
      </c>
      <c r="D40" s="24">
        <v>7.0295955691797368E-3</v>
      </c>
      <c r="E40" s="25">
        <v>1.3863636363636342</v>
      </c>
      <c r="F40" s="141">
        <v>5.0705279515394905E-3</v>
      </c>
      <c r="G40" s="25" t="s">
        <v>14</v>
      </c>
      <c r="I40" s="29">
        <v>1</v>
      </c>
    </row>
    <row r="41" spans="1:9" ht="15">
      <c r="A41" s="18" t="s">
        <v>404</v>
      </c>
      <c r="B41" s="18" t="s">
        <v>667</v>
      </c>
      <c r="C41" s="20" t="s">
        <v>954</v>
      </c>
      <c r="D41" s="24">
        <v>7.4974687444972704E-3</v>
      </c>
      <c r="E41" s="25">
        <v>1.4090909090909092</v>
      </c>
      <c r="F41" s="141">
        <v>5.3207842702883848E-3</v>
      </c>
      <c r="G41" s="25" t="s">
        <v>14</v>
      </c>
      <c r="I41" s="29">
        <v>1</v>
      </c>
    </row>
    <row r="42" spans="1:9" ht="15">
      <c r="A42" s="18" t="s">
        <v>412</v>
      </c>
      <c r="B42" s="18" t="s">
        <v>582</v>
      </c>
      <c r="C42" s="20" t="s">
        <v>464</v>
      </c>
      <c r="D42" s="24">
        <v>6.774617520231555E-3</v>
      </c>
      <c r="E42" s="25">
        <v>1.2727272727272709</v>
      </c>
      <c r="F42" s="141">
        <v>5.3229137658962295E-3</v>
      </c>
      <c r="G42" s="25" t="s">
        <v>14</v>
      </c>
      <c r="I42" s="29">
        <v>1</v>
      </c>
    </row>
    <row r="43" spans="1:9" ht="15">
      <c r="A43" s="18" t="s">
        <v>614</v>
      </c>
      <c r="B43" s="18" t="s">
        <v>749</v>
      </c>
      <c r="C43" s="20" t="s">
        <v>955</v>
      </c>
      <c r="D43" s="24">
        <v>7.868902975876035E-3</v>
      </c>
      <c r="E43" s="25">
        <v>1.4090909090909092</v>
      </c>
      <c r="F43" s="141">
        <v>5.5843827570733152E-3</v>
      </c>
      <c r="G43" s="25" t="s">
        <v>14</v>
      </c>
      <c r="I43" s="29">
        <v>1</v>
      </c>
    </row>
    <row r="44" spans="1:9" ht="15">
      <c r="A44" s="18" t="s">
        <v>611</v>
      </c>
      <c r="B44" s="18" t="s">
        <v>684</v>
      </c>
      <c r="C44" s="20" t="s">
        <v>956</v>
      </c>
      <c r="D44" s="24">
        <v>6.945367416858644E-3</v>
      </c>
      <c r="E44" s="25">
        <v>1.2272727272727253</v>
      </c>
      <c r="F44" s="141">
        <v>5.6591882655885337E-3</v>
      </c>
      <c r="G44" s="25" t="s">
        <v>14</v>
      </c>
      <c r="I44" s="29">
        <v>1</v>
      </c>
    </row>
    <row r="45" spans="1:9" ht="15">
      <c r="A45" s="18" t="s">
        <v>617</v>
      </c>
      <c r="B45" s="18" t="s">
        <v>819</v>
      </c>
      <c r="C45" s="20" t="s">
        <v>957</v>
      </c>
      <c r="D45" s="24">
        <v>6.9965030947970073E-3</v>
      </c>
      <c r="E45" s="25">
        <v>1.2272727272727253</v>
      </c>
      <c r="F45" s="141">
        <v>5.7008543735383114E-3</v>
      </c>
      <c r="G45" s="25" t="s">
        <v>14</v>
      </c>
      <c r="I45" s="29">
        <v>1</v>
      </c>
    </row>
    <row r="46" spans="1:9" ht="15">
      <c r="A46" s="18" t="s">
        <v>449</v>
      </c>
      <c r="B46" s="18" t="s">
        <v>627</v>
      </c>
      <c r="C46" s="20" t="s">
        <v>958</v>
      </c>
      <c r="D46" s="24">
        <v>7.2702400521272971E-3</v>
      </c>
      <c r="E46" s="25">
        <v>1.2727272727272709</v>
      </c>
      <c r="F46" s="141">
        <v>5.7123314695285985E-3</v>
      </c>
      <c r="G46" s="25" t="s">
        <v>14</v>
      </c>
      <c r="I46" s="29">
        <v>1</v>
      </c>
    </row>
    <row r="47" spans="1:9" ht="15">
      <c r="A47" s="18" t="s">
        <v>427</v>
      </c>
      <c r="B47" s="18" t="s">
        <v>782</v>
      </c>
      <c r="C47" s="20" t="s">
        <v>959</v>
      </c>
      <c r="D47" s="24">
        <v>8.5882583141355072E-3</v>
      </c>
      <c r="E47" s="25">
        <v>1.4772727272727251</v>
      </c>
      <c r="F47" s="141">
        <v>5.8135902434148139E-3</v>
      </c>
      <c r="G47" s="25" t="s">
        <v>14</v>
      </c>
      <c r="I47" s="29">
        <v>1</v>
      </c>
    </row>
    <row r="48" spans="1:9" ht="15">
      <c r="A48" s="18" t="s">
        <v>540</v>
      </c>
      <c r="B48" s="18" t="s">
        <v>960</v>
      </c>
      <c r="C48" s="20" t="s">
        <v>961</v>
      </c>
      <c r="D48" s="24">
        <v>9.9034460289958107E-3</v>
      </c>
      <c r="E48" s="25">
        <v>1.6590909090909092</v>
      </c>
      <c r="F48" s="141">
        <v>5.96920034624405E-3</v>
      </c>
      <c r="G48" s="25" t="s">
        <v>14</v>
      </c>
      <c r="I48" s="29">
        <v>1</v>
      </c>
    </row>
    <row r="49" spans="1:9" ht="15">
      <c r="A49" s="18" t="s">
        <v>488</v>
      </c>
      <c r="B49" s="18" t="s">
        <v>962</v>
      </c>
      <c r="C49" s="20" t="s">
        <v>963</v>
      </c>
      <c r="D49" s="24">
        <v>8.3338718710956015E-3</v>
      </c>
      <c r="E49" s="25">
        <v>1.3863636363636342</v>
      </c>
      <c r="F49" s="141">
        <v>6.0113174152165083E-3</v>
      </c>
      <c r="G49" s="25" t="s">
        <v>14</v>
      </c>
      <c r="I49" s="29">
        <v>1</v>
      </c>
    </row>
    <row r="50" spans="1:9" ht="15">
      <c r="A50" s="18" t="s">
        <v>437</v>
      </c>
      <c r="B50" s="18" t="s">
        <v>683</v>
      </c>
      <c r="C50" s="20" t="s">
        <v>964</v>
      </c>
      <c r="D50" s="24">
        <v>6.7007797270955171E-3</v>
      </c>
      <c r="E50" s="25">
        <v>1.113636363636362</v>
      </c>
      <c r="F50" s="141">
        <v>6.0170266937184325E-3</v>
      </c>
      <c r="G50" s="25" t="s">
        <v>14</v>
      </c>
      <c r="I50" s="29">
        <v>1</v>
      </c>
    </row>
    <row r="51" spans="1:9" ht="15">
      <c r="A51" s="18" t="s">
        <v>614</v>
      </c>
      <c r="B51" s="18" t="s">
        <v>538</v>
      </c>
      <c r="C51" s="20" t="s">
        <v>965</v>
      </c>
      <c r="D51" s="24">
        <v>9.4189334869159442E-3</v>
      </c>
      <c r="E51" s="25">
        <v>1.5</v>
      </c>
      <c r="F51" s="141">
        <v>6.2792889912772964E-3</v>
      </c>
      <c r="G51" s="25" t="s">
        <v>14</v>
      </c>
      <c r="I51" s="29">
        <v>1</v>
      </c>
    </row>
    <row r="52" spans="1:9" ht="15">
      <c r="A52" s="18" t="s">
        <v>427</v>
      </c>
      <c r="B52" s="18" t="s">
        <v>400</v>
      </c>
      <c r="C52" s="20" t="s">
        <v>966</v>
      </c>
      <c r="D52" s="24">
        <v>8.811290298695337E-3</v>
      </c>
      <c r="E52" s="25">
        <v>1.3863636363636342</v>
      </c>
      <c r="F52" s="141">
        <v>6.3556848056163179E-3</v>
      </c>
      <c r="G52" s="25" t="s">
        <v>14</v>
      </c>
      <c r="I52" s="29">
        <v>1</v>
      </c>
    </row>
    <row r="53" spans="1:9" ht="15">
      <c r="A53" s="18" t="s">
        <v>373</v>
      </c>
      <c r="B53" s="18" t="s">
        <v>442</v>
      </c>
      <c r="C53" s="20" t="s">
        <v>815</v>
      </c>
      <c r="D53" s="24">
        <v>9.6389475846686626E-3</v>
      </c>
      <c r="E53" s="25">
        <v>1.5</v>
      </c>
      <c r="F53" s="141">
        <v>6.4259650564457748E-3</v>
      </c>
      <c r="G53" s="25" t="s">
        <v>14</v>
      </c>
      <c r="I53" s="29">
        <v>1</v>
      </c>
    </row>
    <row r="54" spans="1:9" ht="15">
      <c r="A54" s="18" t="s">
        <v>555</v>
      </c>
      <c r="B54" s="18" t="s">
        <v>967</v>
      </c>
      <c r="C54" s="20" t="s">
        <v>968</v>
      </c>
      <c r="D54" s="24">
        <v>7.1902330222456999E-3</v>
      </c>
      <c r="E54" s="25">
        <v>1.113636363636362</v>
      </c>
      <c r="F54" s="141">
        <v>6.4565357750777808E-3</v>
      </c>
      <c r="G54" s="25" t="s">
        <v>14</v>
      </c>
      <c r="I54" s="29">
        <v>1</v>
      </c>
    </row>
    <row r="55" spans="1:9" ht="15">
      <c r="A55" s="18" t="s">
        <v>424</v>
      </c>
      <c r="B55" s="18" t="s">
        <v>704</v>
      </c>
      <c r="C55" s="20" t="s">
        <v>969</v>
      </c>
      <c r="D55" s="24">
        <v>1.0569846135619827E-2</v>
      </c>
      <c r="E55" s="25">
        <v>1.4772727272727251</v>
      </c>
      <c r="F55" s="141">
        <v>7.1549727687272779E-3</v>
      </c>
      <c r="G55" s="25" t="s">
        <v>14</v>
      </c>
      <c r="I55" s="29">
        <v>1</v>
      </c>
    </row>
    <row r="56" spans="1:9" ht="15">
      <c r="A56" s="18" t="s">
        <v>433</v>
      </c>
      <c r="B56" s="18" t="s">
        <v>970</v>
      </c>
      <c r="C56" s="20" t="s">
        <v>971</v>
      </c>
      <c r="D56" s="24">
        <v>1.0805167055167056E-2</v>
      </c>
      <c r="E56" s="25">
        <v>1.5</v>
      </c>
      <c r="F56" s="141">
        <v>7.2034447034447042E-3</v>
      </c>
      <c r="G56" s="25" t="s">
        <v>14</v>
      </c>
      <c r="I56" s="29">
        <v>1</v>
      </c>
    </row>
    <row r="57" spans="1:9" ht="15">
      <c r="A57" s="18" t="s">
        <v>540</v>
      </c>
      <c r="B57" s="18" t="s">
        <v>696</v>
      </c>
      <c r="C57" s="20" t="s">
        <v>972</v>
      </c>
      <c r="D57" s="24">
        <v>9.7235143836021023E-3</v>
      </c>
      <c r="E57" s="25">
        <v>1.3409090909090891</v>
      </c>
      <c r="F57" s="141">
        <v>7.2514344555676792E-3</v>
      </c>
      <c r="G57" s="25" t="s">
        <v>14</v>
      </c>
      <c r="I57" s="29">
        <v>1</v>
      </c>
    </row>
    <row r="58" spans="1:9" ht="15">
      <c r="A58" s="18" t="s">
        <v>415</v>
      </c>
      <c r="B58" s="18" t="s">
        <v>733</v>
      </c>
      <c r="C58" s="20" t="s">
        <v>973</v>
      </c>
      <c r="D58" s="24">
        <v>8.2530912067554172E-3</v>
      </c>
      <c r="E58" s="25">
        <v>1.113636363636362</v>
      </c>
      <c r="F58" s="141">
        <v>7.4109390428007942E-3</v>
      </c>
      <c r="G58" s="25" t="s">
        <v>14</v>
      </c>
      <c r="I58" s="29">
        <v>1</v>
      </c>
    </row>
    <row r="59" spans="1:9" ht="15">
      <c r="A59" s="18" t="s">
        <v>424</v>
      </c>
      <c r="B59" s="18" t="s">
        <v>698</v>
      </c>
      <c r="C59" s="20" t="s">
        <v>974</v>
      </c>
      <c r="D59" s="24">
        <v>1.1052594660050799E-2</v>
      </c>
      <c r="E59" s="25">
        <v>1.4772727272727251</v>
      </c>
      <c r="F59" s="141">
        <v>7.4817563852651679E-3</v>
      </c>
      <c r="G59" s="25" t="s">
        <v>14</v>
      </c>
      <c r="I59" s="29">
        <v>1</v>
      </c>
    </row>
    <row r="60" spans="1:9" ht="15">
      <c r="A60" s="18" t="s">
        <v>573</v>
      </c>
      <c r="B60" s="18" t="s">
        <v>655</v>
      </c>
      <c r="C60" s="20" t="s">
        <v>975</v>
      </c>
      <c r="D60" s="24">
        <v>1.1075926643976275E-2</v>
      </c>
      <c r="E60" s="25">
        <v>1.4090909090909092</v>
      </c>
      <c r="F60" s="141">
        <v>7.8603350376605825E-3</v>
      </c>
      <c r="G60" s="25" t="s">
        <v>14</v>
      </c>
      <c r="I60" s="29">
        <v>1</v>
      </c>
    </row>
    <row r="61" spans="1:9" ht="15">
      <c r="A61" s="18" t="s">
        <v>614</v>
      </c>
      <c r="B61" s="18" t="s">
        <v>976</v>
      </c>
      <c r="C61" s="20" t="s">
        <v>977</v>
      </c>
      <c r="D61" s="24">
        <v>9.334229271254461E-3</v>
      </c>
      <c r="E61" s="25">
        <v>1.113636363636362</v>
      </c>
      <c r="F61" s="141">
        <v>8.3817568966366718E-3</v>
      </c>
      <c r="G61" s="25" t="s">
        <v>14</v>
      </c>
      <c r="I61" s="29">
        <v>1</v>
      </c>
    </row>
    <row r="62" spans="1:9" ht="15">
      <c r="A62" s="18" t="s">
        <v>457</v>
      </c>
      <c r="B62" s="18" t="s">
        <v>978</v>
      </c>
      <c r="C62" s="20" t="s">
        <v>979</v>
      </c>
      <c r="D62" s="24">
        <v>9.500703689342695E-3</v>
      </c>
      <c r="E62" s="25">
        <v>1.113636363636362</v>
      </c>
      <c r="F62" s="141">
        <v>8.5312441292056986E-3</v>
      </c>
      <c r="G62" s="25" t="s">
        <v>14</v>
      </c>
      <c r="I62" s="29">
        <v>1</v>
      </c>
    </row>
    <row r="63" spans="1:9" ht="15">
      <c r="A63" s="18" t="s">
        <v>701</v>
      </c>
      <c r="B63" s="18" t="s">
        <v>556</v>
      </c>
      <c r="C63" s="20" t="s">
        <v>980</v>
      </c>
      <c r="D63" s="24">
        <v>1.1066951014605145E-2</v>
      </c>
      <c r="E63" s="25">
        <v>1.2727272727272709</v>
      </c>
      <c r="F63" s="141">
        <v>8.6954615114754833E-3</v>
      </c>
      <c r="G63" s="25" t="s">
        <v>14</v>
      </c>
      <c r="I63" s="29">
        <v>1</v>
      </c>
    </row>
    <row r="64" spans="1:9" ht="15">
      <c r="A64" s="18" t="s">
        <v>482</v>
      </c>
      <c r="B64" s="18" t="s">
        <v>981</v>
      </c>
      <c r="C64" s="20" t="s">
        <v>982</v>
      </c>
      <c r="D64" s="24">
        <v>1.6164830364150638E-2</v>
      </c>
      <c r="E64" s="25">
        <v>1.8409090909090911</v>
      </c>
      <c r="F64" s="141">
        <v>8.7808955064521983E-3</v>
      </c>
      <c r="G64" s="25" t="s">
        <v>14</v>
      </c>
      <c r="I64" s="29">
        <v>1</v>
      </c>
    </row>
    <row r="65" spans="1:9" ht="15">
      <c r="A65" s="18" t="s">
        <v>399</v>
      </c>
      <c r="B65" s="18" t="s">
        <v>983</v>
      </c>
      <c r="C65" s="20" t="s">
        <v>984</v>
      </c>
      <c r="D65" s="24">
        <v>1.13035232141809E-2</v>
      </c>
      <c r="E65" s="25">
        <v>1.113636363636362</v>
      </c>
      <c r="F65" s="141">
        <v>1.0150102478040006E-2</v>
      </c>
      <c r="G65" s="25" t="s">
        <v>14</v>
      </c>
      <c r="I65" s="29">
        <v>1</v>
      </c>
    </row>
    <row r="66" spans="1:9" ht="15">
      <c r="B66" s="18" t="s">
        <v>571</v>
      </c>
      <c r="C66" s="20" t="s">
        <v>985</v>
      </c>
      <c r="D66" s="24" t="e">
        <v>#VALUE!</v>
      </c>
      <c r="E66" s="25">
        <v>1.113636363636362</v>
      </c>
      <c r="F66" s="141" t="e">
        <v>#VALUE!</v>
      </c>
      <c r="G66" s="25" t="s">
        <v>14</v>
      </c>
      <c r="I66" s="29">
        <v>1</v>
      </c>
    </row>
    <row r="67" spans="1:9" ht="15.75" thickBot="1">
      <c r="B67" s="18" t="s">
        <v>589</v>
      </c>
      <c r="C67" s="20" t="s">
        <v>985</v>
      </c>
      <c r="D67" s="24" t="e">
        <v>#VALUE!</v>
      </c>
      <c r="E67" s="25">
        <v>1.3863636363636342</v>
      </c>
      <c r="F67" s="141" t="e">
        <v>#VALUE!</v>
      </c>
      <c r="G67" s="25" t="s">
        <v>14</v>
      </c>
      <c r="I67" s="29">
        <v>1</v>
      </c>
    </row>
    <row r="68" spans="1:9" ht="15.75" thickBot="1">
      <c r="B68" s="18" t="s">
        <v>658</v>
      </c>
      <c r="C68" s="20" t="s">
        <v>985</v>
      </c>
      <c r="D68" s="24" t="e">
        <v>#VALUE!</v>
      </c>
      <c r="E68" s="25">
        <v>1.2727272727272709</v>
      </c>
      <c r="F68" s="141" t="e">
        <v>#VALUE!</v>
      </c>
      <c r="G68" s="25" t="s">
        <v>14</v>
      </c>
      <c r="H68" s="38"/>
      <c r="I68" s="29">
        <v>1</v>
      </c>
    </row>
    <row r="69" spans="1:9" ht="15">
      <c r="B69" s="18" t="s">
        <v>986</v>
      </c>
      <c r="C69" s="20" t="s">
        <v>985</v>
      </c>
      <c r="D69" s="24" t="e">
        <v>#VALUE!</v>
      </c>
      <c r="E69" s="25">
        <v>1.4772727272727251</v>
      </c>
      <c r="F69" s="141" t="e">
        <v>#VALUE!</v>
      </c>
      <c r="G69" s="25" t="s">
        <v>14</v>
      </c>
      <c r="H69" s="43"/>
      <c r="I69" s="29">
        <v>1</v>
      </c>
    </row>
    <row r="70" spans="1:9" ht="15">
      <c r="A70" s="74"/>
      <c r="B70" s="74"/>
      <c r="C70" s="143"/>
      <c r="D70" s="144"/>
      <c r="E70" s="145"/>
      <c r="F70" s="146"/>
      <c r="G70" s="145"/>
      <c r="H70" s="147"/>
      <c r="I70" s="148"/>
    </row>
    <row r="71" spans="1:9" ht="15">
      <c r="A71" s="18" t="s">
        <v>359</v>
      </c>
      <c r="B71" s="18" t="s">
        <v>499</v>
      </c>
      <c r="C71" s="20" t="s">
        <v>987</v>
      </c>
      <c r="D71" s="24">
        <v>2.9991870269648053E-3</v>
      </c>
      <c r="E71" s="25">
        <v>1.0681818181818166</v>
      </c>
      <c r="F71" s="141">
        <v>2.8077495571585454E-3</v>
      </c>
      <c r="G71" s="25" t="s">
        <v>3</v>
      </c>
      <c r="H71" s="26">
        <v>1</v>
      </c>
      <c r="I71" s="27">
        <v>50</v>
      </c>
    </row>
    <row r="72" spans="1:9" ht="15">
      <c r="A72" s="18" t="s">
        <v>421</v>
      </c>
      <c r="B72" s="18" t="s">
        <v>988</v>
      </c>
      <c r="C72" s="20" t="s">
        <v>989</v>
      </c>
      <c r="D72" s="24">
        <v>4.1718353121861897E-3</v>
      </c>
      <c r="E72" s="25">
        <v>1.4545454545454524</v>
      </c>
      <c r="F72" s="141">
        <v>2.8681367771280098E-3</v>
      </c>
      <c r="G72" s="25" t="s">
        <v>3</v>
      </c>
      <c r="H72" s="26">
        <v>2</v>
      </c>
      <c r="I72" s="27">
        <v>46</v>
      </c>
    </row>
    <row r="73" spans="1:9" ht="15">
      <c r="A73" s="18" t="s">
        <v>407</v>
      </c>
      <c r="B73" s="18" t="s">
        <v>990</v>
      </c>
      <c r="C73" s="20" t="s">
        <v>991</v>
      </c>
      <c r="D73" s="24">
        <v>2.9047598492042939E-3</v>
      </c>
      <c r="E73" s="25">
        <v>0.99999999999999845</v>
      </c>
      <c r="F73" s="141">
        <v>2.9047598492042983E-3</v>
      </c>
      <c r="G73" s="25" t="s">
        <v>3</v>
      </c>
      <c r="H73" s="26">
        <v>3</v>
      </c>
      <c r="I73" s="27">
        <v>43</v>
      </c>
    </row>
    <row r="74" spans="1:9" ht="15">
      <c r="A74" s="18" t="s">
        <v>379</v>
      </c>
      <c r="B74" s="36" t="s">
        <v>743</v>
      </c>
      <c r="C74" s="20" t="s">
        <v>992</v>
      </c>
      <c r="D74" s="24">
        <v>3.2330067052289278E-3</v>
      </c>
      <c r="E74" s="25">
        <v>1.0909090909090893</v>
      </c>
      <c r="F74" s="141">
        <v>2.9635894797931882E-3</v>
      </c>
      <c r="G74" s="25" t="s">
        <v>3</v>
      </c>
      <c r="H74" s="26">
        <v>4</v>
      </c>
      <c r="I74" s="27">
        <v>40</v>
      </c>
    </row>
    <row r="75" spans="1:9" ht="15">
      <c r="A75" s="18" t="s">
        <v>506</v>
      </c>
      <c r="B75" s="36" t="s">
        <v>873</v>
      </c>
      <c r="C75" s="20" t="s">
        <v>993</v>
      </c>
      <c r="D75" s="24">
        <v>3.3004546893435783E-3</v>
      </c>
      <c r="E75" s="25">
        <v>1.0909090909090893</v>
      </c>
      <c r="F75" s="141">
        <v>3.0254167985649511E-3</v>
      </c>
      <c r="G75" s="25" t="s">
        <v>3</v>
      </c>
      <c r="H75" s="26">
        <v>5</v>
      </c>
      <c r="I75" s="27">
        <v>37</v>
      </c>
    </row>
    <row r="76" spans="1:9" ht="15">
      <c r="A76" s="18" t="s">
        <v>359</v>
      </c>
      <c r="B76" s="36" t="s">
        <v>600</v>
      </c>
      <c r="C76" s="20" t="s">
        <v>994</v>
      </c>
      <c r="D76" s="24">
        <v>3.7966912239886254E-3</v>
      </c>
      <c r="E76" s="25">
        <v>1.2272727272727253</v>
      </c>
      <c r="F76" s="141">
        <v>3.0936002565833294E-3</v>
      </c>
      <c r="G76" s="25" t="s">
        <v>3</v>
      </c>
      <c r="H76" s="26">
        <v>6</v>
      </c>
      <c r="I76" s="27">
        <v>34</v>
      </c>
    </row>
    <row r="77" spans="1:9" ht="15">
      <c r="A77" s="18" t="s">
        <v>421</v>
      </c>
      <c r="B77" s="18" t="s">
        <v>485</v>
      </c>
      <c r="C77" s="20" t="s">
        <v>995</v>
      </c>
      <c r="D77" s="24">
        <v>3.4308541252985694E-3</v>
      </c>
      <c r="E77" s="25">
        <v>1.0909090909090893</v>
      </c>
      <c r="F77" s="141">
        <v>3.1449496148570266E-3</v>
      </c>
      <c r="G77" s="25" t="s">
        <v>3</v>
      </c>
      <c r="H77" s="26">
        <v>7</v>
      </c>
      <c r="I77" s="27">
        <v>32</v>
      </c>
    </row>
    <row r="78" spans="1:9" ht="15">
      <c r="A78" s="18" t="s">
        <v>359</v>
      </c>
      <c r="B78" s="18" t="s">
        <v>662</v>
      </c>
      <c r="C78" s="20" t="s">
        <v>996</v>
      </c>
      <c r="D78" s="24">
        <v>3.645741036091913E-3</v>
      </c>
      <c r="E78" s="25">
        <v>1.113636363636362</v>
      </c>
      <c r="F78" s="141">
        <v>3.2737266446539676E-3</v>
      </c>
      <c r="G78" s="25" t="s">
        <v>3</v>
      </c>
      <c r="H78" s="26">
        <v>8</v>
      </c>
      <c r="I78" s="27">
        <v>30</v>
      </c>
    </row>
    <row r="79" spans="1:9" ht="15">
      <c r="A79" s="18" t="s">
        <v>652</v>
      </c>
      <c r="B79" s="18" t="s">
        <v>821</v>
      </c>
      <c r="C79" s="20" t="s">
        <v>997</v>
      </c>
      <c r="D79" s="24">
        <v>4.3931120320009212E-3</v>
      </c>
      <c r="E79" s="25">
        <v>1.3409090909090891</v>
      </c>
      <c r="F79" s="141">
        <v>3.2762191425091663E-3</v>
      </c>
      <c r="G79" s="25" t="s">
        <v>3</v>
      </c>
      <c r="H79" s="26">
        <v>8</v>
      </c>
      <c r="I79" s="27">
        <v>28</v>
      </c>
    </row>
    <row r="80" spans="1:9" ht="15">
      <c r="A80" s="18" t="s">
        <v>506</v>
      </c>
      <c r="B80" s="36" t="s">
        <v>675</v>
      </c>
      <c r="C80" s="20" t="s">
        <v>998</v>
      </c>
      <c r="D80" s="24">
        <v>4.0261636438340079E-3</v>
      </c>
      <c r="E80" s="25">
        <v>1.2272727272727253</v>
      </c>
      <c r="F80" s="141">
        <v>3.2805777838647524E-3</v>
      </c>
      <c r="G80" s="25" t="s">
        <v>3</v>
      </c>
      <c r="H80" s="26">
        <v>8</v>
      </c>
      <c r="I80" s="27">
        <v>26</v>
      </c>
    </row>
    <row r="81" spans="1:9" ht="15">
      <c r="A81" s="18" t="s">
        <v>506</v>
      </c>
      <c r="B81" s="18" t="s">
        <v>999</v>
      </c>
      <c r="C81" s="20" t="s">
        <v>1000</v>
      </c>
      <c r="D81" s="24">
        <v>4.0333894500561166E-3</v>
      </c>
      <c r="E81" s="25">
        <v>1.2272727272727253</v>
      </c>
      <c r="F81" s="141">
        <v>3.2864654778235079E-3</v>
      </c>
      <c r="G81" s="25" t="s">
        <v>3</v>
      </c>
      <c r="H81" s="26">
        <v>11</v>
      </c>
      <c r="I81" s="27">
        <v>24</v>
      </c>
    </row>
    <row r="82" spans="1:9" ht="15">
      <c r="A82" s="18" t="s">
        <v>421</v>
      </c>
      <c r="B82" s="36" t="s">
        <v>644</v>
      </c>
      <c r="C82" s="20" t="s">
        <v>1001</v>
      </c>
      <c r="D82" s="24">
        <v>4.4251115219815697E-3</v>
      </c>
      <c r="E82" s="25">
        <v>1.3409090909090891</v>
      </c>
      <c r="F82" s="141">
        <v>3.3000831689354126E-3</v>
      </c>
      <c r="G82" s="25" t="s">
        <v>3</v>
      </c>
      <c r="H82" s="26">
        <v>12</v>
      </c>
      <c r="I82" s="27">
        <v>22</v>
      </c>
    </row>
    <row r="83" spans="1:9" ht="15">
      <c r="A83" s="18" t="s">
        <v>407</v>
      </c>
      <c r="B83" s="18" t="s">
        <v>1002</v>
      </c>
      <c r="C83" s="20" t="s">
        <v>1003</v>
      </c>
      <c r="D83" s="24">
        <v>3.3134709669797391E-3</v>
      </c>
      <c r="E83" s="25">
        <v>0.99999999999999845</v>
      </c>
      <c r="F83" s="141">
        <v>3.3134709669797443E-3</v>
      </c>
      <c r="G83" s="25" t="s">
        <v>3</v>
      </c>
      <c r="H83" s="26">
        <v>13</v>
      </c>
      <c r="I83" s="27">
        <v>20</v>
      </c>
    </row>
    <row r="84" spans="1:9" ht="15">
      <c r="A84" s="18" t="s">
        <v>454</v>
      </c>
      <c r="B84" s="18" t="s">
        <v>564</v>
      </c>
      <c r="C84" s="20" t="s">
        <v>994</v>
      </c>
      <c r="D84" s="24">
        <v>3.8040663040663039E-3</v>
      </c>
      <c r="E84" s="25">
        <v>1.1363636363636349</v>
      </c>
      <c r="F84" s="141">
        <v>3.3475783475783519E-3</v>
      </c>
      <c r="G84" s="25" t="s">
        <v>3</v>
      </c>
      <c r="H84" s="26">
        <v>14</v>
      </c>
      <c r="I84" s="27">
        <v>18</v>
      </c>
    </row>
    <row r="85" spans="1:9" ht="15">
      <c r="A85" s="18" t="s">
        <v>652</v>
      </c>
      <c r="B85" s="18" t="s">
        <v>717</v>
      </c>
      <c r="C85" s="20" t="s">
        <v>1004</v>
      </c>
      <c r="D85" s="24">
        <v>4.4994905192273608E-3</v>
      </c>
      <c r="E85" s="25">
        <v>1.3409090909090891</v>
      </c>
      <c r="F85" s="141">
        <v>3.3555522516271891E-3</v>
      </c>
      <c r="G85" s="25" t="s">
        <v>3</v>
      </c>
      <c r="H85" s="26">
        <v>15</v>
      </c>
      <c r="I85" s="27">
        <v>16</v>
      </c>
    </row>
    <row r="86" spans="1:9" ht="15">
      <c r="A86" s="18" t="s">
        <v>376</v>
      </c>
      <c r="B86" s="18" t="s">
        <v>1005</v>
      </c>
      <c r="C86" s="20" t="s">
        <v>1006</v>
      </c>
      <c r="D86" s="24">
        <v>3.3634061411839189E-3</v>
      </c>
      <c r="E86" s="25">
        <v>0.99999999999999845</v>
      </c>
      <c r="F86" s="141">
        <v>3.3634061411839241E-3</v>
      </c>
      <c r="G86" s="25" t="s">
        <v>3</v>
      </c>
      <c r="H86" s="26">
        <v>16</v>
      </c>
      <c r="I86" s="27">
        <v>15</v>
      </c>
    </row>
    <row r="87" spans="1:9" ht="15">
      <c r="A87" s="18" t="s">
        <v>617</v>
      </c>
      <c r="B87" s="18" t="s">
        <v>706</v>
      </c>
      <c r="C87" s="20" t="s">
        <v>1007</v>
      </c>
      <c r="D87" s="24">
        <v>5.3070913816527857E-3</v>
      </c>
      <c r="E87" s="25">
        <v>1.5681818181818161</v>
      </c>
      <c r="F87" s="141">
        <v>3.3842321854017808E-3</v>
      </c>
      <c r="G87" s="25" t="s">
        <v>3</v>
      </c>
      <c r="H87" s="26">
        <v>17</v>
      </c>
      <c r="I87" s="27">
        <v>14</v>
      </c>
    </row>
    <row r="88" spans="1:9" ht="15">
      <c r="A88" s="18" t="s">
        <v>649</v>
      </c>
      <c r="B88" s="18" t="s">
        <v>1008</v>
      </c>
      <c r="C88" s="20" t="s">
        <v>920</v>
      </c>
      <c r="D88" s="24">
        <v>4.2502879673932299E-3</v>
      </c>
      <c r="E88" s="25">
        <v>1.2499999999999982</v>
      </c>
      <c r="F88" s="141">
        <v>3.4002303739145887E-3</v>
      </c>
      <c r="G88" s="25" t="s">
        <v>3</v>
      </c>
      <c r="H88" s="26">
        <v>18</v>
      </c>
      <c r="I88" s="27">
        <v>13</v>
      </c>
    </row>
    <row r="89" spans="1:9" ht="15">
      <c r="A89" s="18" t="s">
        <v>359</v>
      </c>
      <c r="B89" s="18" t="s">
        <v>1009</v>
      </c>
      <c r="C89" s="20" t="s">
        <v>1010</v>
      </c>
      <c r="D89" s="24">
        <v>3.8977666255796211E-3</v>
      </c>
      <c r="E89" s="25">
        <v>1.1363636363636349</v>
      </c>
      <c r="F89" s="141">
        <v>3.430034630510071E-3</v>
      </c>
      <c r="G89" s="25" t="s">
        <v>3</v>
      </c>
      <c r="H89" s="26">
        <v>19</v>
      </c>
      <c r="I89" s="27">
        <v>12</v>
      </c>
    </row>
    <row r="90" spans="1:9" ht="15">
      <c r="A90" s="18" t="s">
        <v>390</v>
      </c>
      <c r="B90" s="18" t="s">
        <v>450</v>
      </c>
      <c r="C90" s="20" t="s">
        <v>1011</v>
      </c>
      <c r="D90" s="24">
        <v>4.6287066572154286E-3</v>
      </c>
      <c r="E90" s="25">
        <v>1.3409090909090891</v>
      </c>
      <c r="F90" s="141">
        <v>3.4519168291098157E-3</v>
      </c>
      <c r="G90" s="25" t="s">
        <v>3</v>
      </c>
      <c r="H90" s="26">
        <v>20</v>
      </c>
      <c r="I90" s="27">
        <v>11</v>
      </c>
    </row>
    <row r="91" spans="1:9" ht="15">
      <c r="A91" s="18" t="s">
        <v>390</v>
      </c>
      <c r="B91" s="18" t="s">
        <v>544</v>
      </c>
      <c r="C91" s="20" t="s">
        <v>1012</v>
      </c>
      <c r="D91" s="24">
        <v>4.640635088337149E-3</v>
      </c>
      <c r="E91" s="25">
        <v>1.3409090909090891</v>
      </c>
      <c r="F91" s="141">
        <v>3.4608126082514381E-3</v>
      </c>
      <c r="G91" s="25" t="s">
        <v>3</v>
      </c>
      <c r="H91" s="26">
        <v>21</v>
      </c>
      <c r="I91" s="27">
        <v>10</v>
      </c>
    </row>
    <row r="92" spans="1:9" ht="15">
      <c r="A92" s="18" t="s">
        <v>384</v>
      </c>
      <c r="B92" s="18" t="s">
        <v>380</v>
      </c>
      <c r="C92" s="20" t="s">
        <v>1013</v>
      </c>
      <c r="D92" s="24">
        <v>3.4668263834930504E-3</v>
      </c>
      <c r="E92" s="25">
        <v>0.99999999999999845</v>
      </c>
      <c r="F92" s="141">
        <v>3.4668263834930556E-3</v>
      </c>
      <c r="G92" s="25" t="s">
        <v>3</v>
      </c>
      <c r="H92" s="26">
        <v>22</v>
      </c>
      <c r="I92" s="27">
        <v>9</v>
      </c>
    </row>
    <row r="93" spans="1:9" ht="15">
      <c r="A93" s="18" t="s">
        <v>506</v>
      </c>
      <c r="B93" s="18" t="s">
        <v>474</v>
      </c>
      <c r="C93" s="20" t="s">
        <v>1014</v>
      </c>
      <c r="D93" s="24">
        <v>3.8640084442721121E-3</v>
      </c>
      <c r="E93" s="25">
        <v>1.113636363636362</v>
      </c>
      <c r="F93" s="141">
        <v>3.4697218683259834E-3</v>
      </c>
      <c r="G93" s="25" t="s">
        <v>3</v>
      </c>
      <c r="H93" s="26">
        <v>22</v>
      </c>
      <c r="I93" s="27">
        <v>8</v>
      </c>
    </row>
    <row r="94" spans="1:9" ht="15">
      <c r="A94" s="18" t="s">
        <v>407</v>
      </c>
      <c r="B94" s="18" t="s">
        <v>1015</v>
      </c>
      <c r="C94" s="20" t="s">
        <v>1016</v>
      </c>
      <c r="D94" s="24">
        <v>3.8885954099900214E-3</v>
      </c>
      <c r="E94" s="25">
        <v>1.113636363636362</v>
      </c>
      <c r="F94" s="141">
        <v>3.4917999599910448E-3</v>
      </c>
      <c r="G94" s="25" t="s">
        <v>3</v>
      </c>
      <c r="H94" s="26">
        <v>24</v>
      </c>
      <c r="I94" s="27">
        <v>7</v>
      </c>
    </row>
    <row r="95" spans="1:9" ht="15">
      <c r="A95" s="18" t="s">
        <v>407</v>
      </c>
      <c r="B95" s="18" t="s">
        <v>507</v>
      </c>
      <c r="C95" s="20" t="s">
        <v>1017</v>
      </c>
      <c r="D95" s="24">
        <v>3.5217394523672013E-3</v>
      </c>
      <c r="E95" s="25">
        <v>0.99999999999999845</v>
      </c>
      <c r="F95" s="141">
        <v>3.5217394523672069E-3</v>
      </c>
      <c r="G95" s="25" t="s">
        <v>3</v>
      </c>
      <c r="H95" s="26">
        <v>25</v>
      </c>
      <c r="I95" s="27">
        <v>6</v>
      </c>
    </row>
    <row r="96" spans="1:9" ht="15">
      <c r="A96" s="18" t="s">
        <v>407</v>
      </c>
      <c r="B96" s="18" t="s">
        <v>650</v>
      </c>
      <c r="C96" s="20" t="s">
        <v>1018</v>
      </c>
      <c r="D96" s="24">
        <v>3.5274223428546805E-3</v>
      </c>
      <c r="E96" s="25">
        <v>0.99999999999999845</v>
      </c>
      <c r="F96" s="141">
        <v>3.5274223428546862E-3</v>
      </c>
      <c r="G96" s="25" t="s">
        <v>3</v>
      </c>
      <c r="H96" s="26">
        <v>26</v>
      </c>
      <c r="I96" s="27">
        <v>5</v>
      </c>
    </row>
    <row r="97" spans="1:9" ht="15">
      <c r="A97" s="18" t="s">
        <v>506</v>
      </c>
      <c r="B97" s="18" t="s">
        <v>577</v>
      </c>
      <c r="C97" s="20" t="s">
        <v>1019</v>
      </c>
      <c r="D97" s="24">
        <v>4.345484028610778E-3</v>
      </c>
      <c r="E97" s="25">
        <v>1.2272727272727253</v>
      </c>
      <c r="F97" s="141">
        <v>3.5407647640532322E-3</v>
      </c>
      <c r="G97" s="25" t="s">
        <v>3</v>
      </c>
      <c r="H97" s="26">
        <v>27</v>
      </c>
      <c r="I97" s="27">
        <v>4</v>
      </c>
    </row>
    <row r="98" spans="1:9" ht="15">
      <c r="A98" s="18" t="s">
        <v>543</v>
      </c>
      <c r="B98" s="18" t="s">
        <v>1020</v>
      </c>
      <c r="C98" s="20" t="s">
        <v>1021</v>
      </c>
      <c r="D98" s="24">
        <v>4.7277616364383409E-3</v>
      </c>
      <c r="E98" s="25">
        <v>1.3181818181818181</v>
      </c>
      <c r="F98" s="141">
        <v>3.586577793160121E-3</v>
      </c>
      <c r="G98" s="25" t="s">
        <v>3</v>
      </c>
      <c r="H98" s="26">
        <v>28</v>
      </c>
      <c r="I98" s="27">
        <v>3</v>
      </c>
    </row>
    <row r="99" spans="1:9" ht="15">
      <c r="A99" s="18" t="s">
        <v>359</v>
      </c>
      <c r="B99" s="18" t="s">
        <v>511</v>
      </c>
      <c r="C99" s="20" t="s">
        <v>1022</v>
      </c>
      <c r="D99" s="24">
        <v>3.9428672975254341E-3</v>
      </c>
      <c r="E99" s="25">
        <v>1.0909090909090893</v>
      </c>
      <c r="F99" s="141">
        <v>3.6142950227316534E-3</v>
      </c>
      <c r="G99" s="25" t="s">
        <v>3</v>
      </c>
      <c r="H99" s="26">
        <v>29</v>
      </c>
      <c r="I99" s="27">
        <v>2</v>
      </c>
    </row>
    <row r="100" spans="1:9" ht="15">
      <c r="A100" s="18" t="s">
        <v>543</v>
      </c>
      <c r="B100" s="18" t="s">
        <v>416</v>
      </c>
      <c r="C100" s="20" t="s">
        <v>682</v>
      </c>
      <c r="D100" s="24">
        <v>5.2701724850847658E-3</v>
      </c>
      <c r="E100" s="25">
        <v>1.4545454545454524</v>
      </c>
      <c r="F100" s="141">
        <v>3.623243583495782E-3</v>
      </c>
      <c r="G100" s="25" t="s">
        <v>3</v>
      </c>
      <c r="H100" s="26">
        <v>30</v>
      </c>
      <c r="I100" s="27">
        <v>1</v>
      </c>
    </row>
    <row r="101" spans="1:9" ht="15">
      <c r="A101" s="18" t="s">
        <v>415</v>
      </c>
      <c r="B101" s="18" t="s">
        <v>428</v>
      </c>
      <c r="C101" s="20" t="s">
        <v>1023</v>
      </c>
      <c r="D101" s="24">
        <v>4.7827889299759344E-3</v>
      </c>
      <c r="E101" s="25">
        <v>1.3181818181818181</v>
      </c>
      <c r="F101" s="141">
        <v>3.6283226365334677E-3</v>
      </c>
      <c r="G101" s="25" t="s">
        <v>3</v>
      </c>
      <c r="H101" s="31">
        <v>30</v>
      </c>
      <c r="I101" s="29">
        <v>1</v>
      </c>
    </row>
    <row r="102" spans="1:9" ht="15">
      <c r="A102" s="18" t="s">
        <v>649</v>
      </c>
      <c r="B102" s="18" t="s">
        <v>1024</v>
      </c>
      <c r="C102" s="20" t="s">
        <v>1025</v>
      </c>
      <c r="D102" s="24">
        <v>3.6466876744654527E-3</v>
      </c>
      <c r="E102" s="25">
        <v>0.99999999999999845</v>
      </c>
      <c r="F102" s="141">
        <v>3.6466876744654583E-3</v>
      </c>
      <c r="G102" s="25" t="s">
        <v>3</v>
      </c>
      <c r="I102" s="29">
        <v>1</v>
      </c>
    </row>
    <row r="103" spans="1:9" ht="15">
      <c r="A103" s="18" t="s">
        <v>491</v>
      </c>
      <c r="B103" s="18" t="s">
        <v>746</v>
      </c>
      <c r="C103" s="20" t="s">
        <v>1026</v>
      </c>
      <c r="D103" s="24">
        <v>4.181775015108349E-3</v>
      </c>
      <c r="E103" s="25">
        <v>1.1363636363636349</v>
      </c>
      <c r="F103" s="141">
        <v>3.679962013295352E-3</v>
      </c>
      <c r="G103" s="25" t="s">
        <v>3</v>
      </c>
      <c r="I103" s="29">
        <v>1</v>
      </c>
    </row>
    <row r="104" spans="1:9" ht="15">
      <c r="A104" s="18" t="s">
        <v>384</v>
      </c>
      <c r="B104" s="18" t="s">
        <v>708</v>
      </c>
      <c r="C104" s="20" t="s">
        <v>1027</v>
      </c>
      <c r="D104" s="24">
        <v>4.5214092856723604E-3</v>
      </c>
      <c r="E104" s="25">
        <v>1.2272727272727253</v>
      </c>
      <c r="F104" s="141">
        <v>3.6841112698071145E-3</v>
      </c>
      <c r="G104" s="25" t="s">
        <v>3</v>
      </c>
      <c r="I104" s="29">
        <v>1</v>
      </c>
    </row>
    <row r="105" spans="1:9" ht="15">
      <c r="A105" s="18" t="s">
        <v>384</v>
      </c>
      <c r="B105" s="18" t="s">
        <v>1030</v>
      </c>
      <c r="C105" s="20" t="s">
        <v>1031</v>
      </c>
      <c r="D105" s="24">
        <v>4.6000118471130067E-3</v>
      </c>
      <c r="E105" s="25">
        <v>1.2272727272727253</v>
      </c>
      <c r="F105" s="141">
        <v>3.7481578013513449E-3</v>
      </c>
      <c r="G105" s="25" t="s">
        <v>3</v>
      </c>
      <c r="I105" s="29">
        <v>1</v>
      </c>
    </row>
    <row r="106" spans="1:9" ht="15">
      <c r="A106" s="18" t="s">
        <v>491</v>
      </c>
      <c r="B106" s="18" t="s">
        <v>1032</v>
      </c>
      <c r="C106" s="20" t="s">
        <v>1033</v>
      </c>
      <c r="D106" s="24">
        <v>4.3841189674523008E-3</v>
      </c>
      <c r="E106" s="25">
        <v>1.1590909090909074</v>
      </c>
      <c r="F106" s="141">
        <v>3.7823771483902258E-3</v>
      </c>
      <c r="G106" s="25" t="s">
        <v>3</v>
      </c>
      <c r="I106" s="29">
        <v>1</v>
      </c>
    </row>
    <row r="107" spans="1:9" ht="15">
      <c r="A107" s="18" t="s">
        <v>379</v>
      </c>
      <c r="B107" s="18" t="s">
        <v>455</v>
      </c>
      <c r="C107" s="20" t="s">
        <v>1034</v>
      </c>
      <c r="D107" s="24">
        <v>3.8550328149009805E-3</v>
      </c>
      <c r="E107" s="25">
        <v>1</v>
      </c>
      <c r="F107" s="141">
        <v>3.8550328149009805E-3</v>
      </c>
      <c r="G107" s="25" t="s">
        <v>3</v>
      </c>
      <c r="I107" s="29">
        <v>1</v>
      </c>
    </row>
    <row r="108" spans="1:9" ht="15">
      <c r="A108" s="18" t="s">
        <v>443</v>
      </c>
      <c r="B108" s="18" t="s">
        <v>1035</v>
      </c>
      <c r="C108" s="20" t="s">
        <v>1036</v>
      </c>
      <c r="D108" s="24">
        <v>4.7483380816714157E-3</v>
      </c>
      <c r="E108" s="25">
        <v>1.2272727272727253</v>
      </c>
      <c r="F108" s="141">
        <v>3.8690162146952337E-3</v>
      </c>
      <c r="G108" s="25" t="s">
        <v>3</v>
      </c>
      <c r="I108" s="29">
        <v>1</v>
      </c>
    </row>
    <row r="109" spans="1:9" ht="15">
      <c r="A109" s="18" t="s">
        <v>421</v>
      </c>
      <c r="B109" s="18" t="s">
        <v>739</v>
      </c>
      <c r="C109" s="20" t="s">
        <v>1037</v>
      </c>
      <c r="D109" s="24">
        <v>4.3397168009420822E-3</v>
      </c>
      <c r="E109" s="25">
        <v>1.113636363636362</v>
      </c>
      <c r="F109" s="141">
        <v>3.896888555947998E-3</v>
      </c>
      <c r="G109" s="25" t="s">
        <v>3</v>
      </c>
      <c r="I109" s="29">
        <v>1</v>
      </c>
    </row>
    <row r="110" spans="1:9" ht="15">
      <c r="A110" s="18" t="s">
        <v>454</v>
      </c>
      <c r="B110" s="18" t="s">
        <v>492</v>
      </c>
      <c r="C110" s="20" t="s">
        <v>1038</v>
      </c>
      <c r="D110" s="24">
        <v>4.3610446570972895E-3</v>
      </c>
      <c r="E110" s="25">
        <v>1.113636363636362</v>
      </c>
      <c r="F110" s="141">
        <v>3.9160401002506333E-3</v>
      </c>
      <c r="G110" s="25" t="s">
        <v>3</v>
      </c>
      <c r="I110" s="29">
        <v>1</v>
      </c>
    </row>
    <row r="111" spans="1:9" ht="15">
      <c r="A111" s="18" t="s">
        <v>368</v>
      </c>
      <c r="B111" s="18" t="s">
        <v>522</v>
      </c>
      <c r="C111" s="20" t="s">
        <v>1039</v>
      </c>
      <c r="D111" s="24">
        <v>4.9111859482303226E-3</v>
      </c>
      <c r="E111" s="25">
        <v>1.2499999999999982</v>
      </c>
      <c r="F111" s="141">
        <v>3.9289487585842638E-3</v>
      </c>
      <c r="G111" s="25" t="s">
        <v>3</v>
      </c>
      <c r="I111" s="29">
        <v>1</v>
      </c>
    </row>
    <row r="112" spans="1:9" ht="15">
      <c r="A112" s="18" t="s">
        <v>491</v>
      </c>
      <c r="B112" s="18" t="s">
        <v>576</v>
      </c>
      <c r="C112" s="20" t="s">
        <v>1040</v>
      </c>
      <c r="D112" s="24">
        <v>4.8637952226516798E-3</v>
      </c>
      <c r="E112" s="25">
        <v>1.2272727272727253</v>
      </c>
      <c r="F112" s="141">
        <v>3.9630924036421159E-3</v>
      </c>
      <c r="G112" s="25" t="s">
        <v>3</v>
      </c>
      <c r="I112" s="29">
        <v>1</v>
      </c>
    </row>
    <row r="113" spans="1:9" ht="15">
      <c r="A113" s="18" t="s">
        <v>652</v>
      </c>
      <c r="B113" s="18" t="s">
        <v>532</v>
      </c>
      <c r="C113" s="20" t="s">
        <v>1041</v>
      </c>
      <c r="D113" s="24">
        <v>4.6039502259787521E-3</v>
      </c>
      <c r="E113" s="25">
        <v>1.1590909090909074</v>
      </c>
      <c r="F113" s="141">
        <v>3.9720354890797139E-3</v>
      </c>
      <c r="G113" s="25" t="s">
        <v>3</v>
      </c>
      <c r="I113" s="29">
        <v>1</v>
      </c>
    </row>
    <row r="114" spans="1:9" ht="15">
      <c r="A114" s="18" t="s">
        <v>384</v>
      </c>
      <c r="B114" s="18" t="s">
        <v>410</v>
      </c>
      <c r="C114" s="20" t="s">
        <v>1027</v>
      </c>
      <c r="D114" s="24">
        <v>4.5214092856723604E-3</v>
      </c>
      <c r="E114" s="25">
        <v>1.1363636363636349</v>
      </c>
      <c r="F114" s="141">
        <v>3.9788401713916821E-3</v>
      </c>
      <c r="G114" s="25" t="s">
        <v>3</v>
      </c>
      <c r="I114" s="29">
        <v>1</v>
      </c>
    </row>
    <row r="115" spans="1:9" ht="15">
      <c r="A115" s="18" t="s">
        <v>376</v>
      </c>
      <c r="B115" s="18" t="s">
        <v>1042</v>
      </c>
      <c r="C115" s="20" t="s">
        <v>1043</v>
      </c>
      <c r="D115" s="24">
        <v>4.3172777275142533E-3</v>
      </c>
      <c r="E115" s="25">
        <v>1.0681818181818166</v>
      </c>
      <c r="F115" s="141">
        <v>4.0417068087367537E-3</v>
      </c>
      <c r="G115" s="25" t="s">
        <v>3</v>
      </c>
      <c r="I115" s="29">
        <v>1</v>
      </c>
    </row>
    <row r="116" spans="1:9" ht="15">
      <c r="A116" s="18" t="s">
        <v>384</v>
      </c>
      <c r="B116" s="18" t="s">
        <v>1044</v>
      </c>
      <c r="C116" s="20" t="s">
        <v>1045</v>
      </c>
      <c r="D116" s="24">
        <v>4.3442046156276478E-3</v>
      </c>
      <c r="E116" s="25">
        <v>1.0681818181818166</v>
      </c>
      <c r="F116" s="141">
        <v>4.0669149593109957E-3</v>
      </c>
      <c r="G116" s="25" t="s">
        <v>3</v>
      </c>
      <c r="I116" s="29">
        <v>1</v>
      </c>
    </row>
    <row r="117" spans="1:9" ht="15">
      <c r="A117" s="18" t="s">
        <v>457</v>
      </c>
      <c r="B117" s="18" t="s">
        <v>1046</v>
      </c>
      <c r="C117" s="20" t="s">
        <v>913</v>
      </c>
      <c r="D117" s="24">
        <v>6.0177801405871586E-3</v>
      </c>
      <c r="E117" s="25">
        <v>1.4772727272727273</v>
      </c>
      <c r="F117" s="141">
        <v>4.0735742490128459E-3</v>
      </c>
      <c r="G117" s="25" t="s">
        <v>3</v>
      </c>
      <c r="I117" s="29">
        <v>1</v>
      </c>
    </row>
    <row r="118" spans="1:9" ht="15">
      <c r="A118" s="18" t="s">
        <v>454</v>
      </c>
      <c r="B118" s="18" t="s">
        <v>631</v>
      </c>
      <c r="C118" s="20" t="s">
        <v>874</v>
      </c>
      <c r="D118" s="24">
        <v>4.7249618671050099E-3</v>
      </c>
      <c r="E118" s="25">
        <v>1.1590909090909074</v>
      </c>
      <c r="F118" s="141">
        <v>4.0764376892670736E-3</v>
      </c>
      <c r="G118" s="25" t="s">
        <v>3</v>
      </c>
      <c r="I118" s="29">
        <v>1</v>
      </c>
    </row>
    <row r="119" spans="1:9" ht="15">
      <c r="A119" s="18" t="s">
        <v>488</v>
      </c>
      <c r="B119" s="18" t="s">
        <v>517</v>
      </c>
      <c r="C119" s="20" t="s">
        <v>794</v>
      </c>
      <c r="D119" s="24">
        <v>5.499258971481194E-3</v>
      </c>
      <c r="E119" s="25">
        <v>1.3409090909090891</v>
      </c>
      <c r="F119" s="141">
        <v>4.1011422838164897E-3</v>
      </c>
      <c r="G119" s="25" t="s">
        <v>3</v>
      </c>
      <c r="I119" s="29">
        <v>1</v>
      </c>
    </row>
    <row r="120" spans="1:9" ht="15">
      <c r="A120" s="18" t="s">
        <v>573</v>
      </c>
      <c r="B120" s="18" t="s">
        <v>574</v>
      </c>
      <c r="C120" s="20" t="s">
        <v>1047</v>
      </c>
      <c r="D120" s="24">
        <v>5.4201884134530724E-3</v>
      </c>
      <c r="E120" s="25">
        <v>1.3181818181818181</v>
      </c>
      <c r="F120" s="141">
        <v>4.1118670722747452E-3</v>
      </c>
      <c r="G120" s="25" t="s">
        <v>3</v>
      </c>
      <c r="I120" s="29">
        <v>1</v>
      </c>
    </row>
    <row r="121" spans="1:9" ht="15">
      <c r="A121" s="18" t="s">
        <v>415</v>
      </c>
      <c r="B121" s="18" t="s">
        <v>637</v>
      </c>
      <c r="C121" s="20" t="s">
        <v>1048</v>
      </c>
      <c r="D121" s="24">
        <v>5.2159774381996598E-3</v>
      </c>
      <c r="E121" s="25">
        <v>1.2499999999999982</v>
      </c>
      <c r="F121" s="141">
        <v>4.1727819505597338E-3</v>
      </c>
      <c r="G121" s="25" t="s">
        <v>3</v>
      </c>
      <c r="I121" s="29">
        <v>1</v>
      </c>
    </row>
    <row r="122" spans="1:9" ht="15">
      <c r="A122" s="18" t="s">
        <v>488</v>
      </c>
      <c r="B122" s="18" t="s">
        <v>497</v>
      </c>
      <c r="C122" s="20" t="s">
        <v>1007</v>
      </c>
      <c r="D122" s="24">
        <v>5.3219452959556929E-3</v>
      </c>
      <c r="E122" s="25">
        <v>1.2499999999999982</v>
      </c>
      <c r="F122" s="141">
        <v>4.2575562367645602E-3</v>
      </c>
      <c r="G122" s="25" t="s">
        <v>3</v>
      </c>
      <c r="I122" s="29">
        <v>1</v>
      </c>
    </row>
    <row r="123" spans="1:9" ht="15">
      <c r="A123" s="18" t="s">
        <v>368</v>
      </c>
      <c r="B123" s="18" t="s">
        <v>604</v>
      </c>
      <c r="C123" s="20" t="s">
        <v>1049</v>
      </c>
      <c r="D123" s="24">
        <v>5.7150925206480765E-3</v>
      </c>
      <c r="E123" s="25">
        <v>1.3409090909090891</v>
      </c>
      <c r="F123" s="141">
        <v>4.2621028967545034E-3</v>
      </c>
      <c r="G123" s="25" t="s">
        <v>3</v>
      </c>
      <c r="I123" s="29">
        <v>1</v>
      </c>
    </row>
    <row r="124" spans="1:9" ht="15">
      <c r="A124" s="18" t="s">
        <v>454</v>
      </c>
      <c r="B124" s="18" t="s">
        <v>796</v>
      </c>
      <c r="C124" s="20" t="s">
        <v>1031</v>
      </c>
      <c r="D124" s="24">
        <v>4.5580941480307564E-3</v>
      </c>
      <c r="E124" s="25">
        <v>1.0681818181818166</v>
      </c>
      <c r="F124" s="141">
        <v>4.2671519683692254E-3</v>
      </c>
      <c r="G124" s="25" t="s">
        <v>3</v>
      </c>
      <c r="I124" s="29">
        <v>1</v>
      </c>
    </row>
    <row r="125" spans="1:9" ht="15">
      <c r="A125" s="18" t="s">
        <v>701</v>
      </c>
      <c r="B125" s="18" t="s">
        <v>413</v>
      </c>
      <c r="C125" s="20" t="s">
        <v>928</v>
      </c>
      <c r="D125" s="24">
        <v>5.365161119915478E-3</v>
      </c>
      <c r="E125" s="25">
        <v>1.2499999999999982</v>
      </c>
      <c r="F125" s="141">
        <v>4.2921288959323883E-3</v>
      </c>
      <c r="G125" s="25" t="s">
        <v>3</v>
      </c>
      <c r="I125" s="29">
        <v>1</v>
      </c>
    </row>
    <row r="126" spans="1:9" ht="15">
      <c r="A126" s="18" t="s">
        <v>649</v>
      </c>
      <c r="B126" s="18" t="s">
        <v>726</v>
      </c>
      <c r="C126" s="20" t="s">
        <v>912</v>
      </c>
      <c r="D126" s="24">
        <v>4.6673272729883808E-3</v>
      </c>
      <c r="E126" s="25">
        <v>1.0681818181818166</v>
      </c>
      <c r="F126" s="141">
        <v>4.3694127662018949E-3</v>
      </c>
      <c r="G126" s="25" t="s">
        <v>3</v>
      </c>
      <c r="I126" s="29">
        <v>1</v>
      </c>
    </row>
    <row r="127" spans="1:9" ht="15">
      <c r="A127" s="18" t="s">
        <v>573</v>
      </c>
      <c r="B127" s="18" t="s">
        <v>1052</v>
      </c>
      <c r="C127" s="20" t="s">
        <v>1053</v>
      </c>
      <c r="D127" s="24">
        <v>5.9744620670250425E-3</v>
      </c>
      <c r="E127" s="25">
        <v>1.3409090909090891</v>
      </c>
      <c r="F127" s="141">
        <v>4.4555310330356311E-3</v>
      </c>
      <c r="G127" s="25" t="s">
        <v>3</v>
      </c>
      <c r="I127" s="29">
        <v>1</v>
      </c>
    </row>
    <row r="128" spans="1:9" ht="15">
      <c r="A128" s="18" t="s">
        <v>543</v>
      </c>
      <c r="B128" s="18" t="s">
        <v>1054</v>
      </c>
      <c r="C128" s="20" t="s">
        <v>1055</v>
      </c>
      <c r="D128" s="24">
        <v>5.252528618182358E-3</v>
      </c>
      <c r="E128" s="25">
        <v>1.1590909090909074</v>
      </c>
      <c r="F128" s="141">
        <v>4.5315933176475311E-3</v>
      </c>
      <c r="G128" s="25" t="s">
        <v>3</v>
      </c>
      <c r="I128" s="29">
        <v>1</v>
      </c>
    </row>
    <row r="129" spans="1:9" ht="15">
      <c r="A129" s="18" t="s">
        <v>433</v>
      </c>
      <c r="B129" s="18" t="s">
        <v>458</v>
      </c>
      <c r="C129" s="20" t="s">
        <v>1056</v>
      </c>
      <c r="D129" s="24">
        <v>6.7102788514223953E-3</v>
      </c>
      <c r="E129" s="25">
        <v>1.4772727272727273</v>
      </c>
      <c r="F129" s="141">
        <v>4.5423426071166985E-3</v>
      </c>
      <c r="G129" s="25" t="s">
        <v>3</v>
      </c>
      <c r="I129" s="29">
        <v>1</v>
      </c>
    </row>
    <row r="130" spans="1:9" ht="15">
      <c r="A130" s="18" t="s">
        <v>617</v>
      </c>
      <c r="B130" s="18" t="s">
        <v>653</v>
      </c>
      <c r="C130" s="20" t="s">
        <v>1057</v>
      </c>
      <c r="D130" s="24">
        <v>5.2710397322552468E-3</v>
      </c>
      <c r="E130" s="25">
        <v>1.1590909090909074</v>
      </c>
      <c r="F130" s="141">
        <v>4.5475636905731604E-3</v>
      </c>
      <c r="G130" s="25" t="s">
        <v>3</v>
      </c>
      <c r="I130" s="29">
        <v>1</v>
      </c>
    </row>
    <row r="131" spans="1:9" ht="15">
      <c r="A131" s="18" t="s">
        <v>617</v>
      </c>
      <c r="B131" s="18" t="s">
        <v>1058</v>
      </c>
      <c r="C131" s="20" t="s">
        <v>912</v>
      </c>
      <c r="D131" s="24">
        <v>4.7690321065915354E-3</v>
      </c>
      <c r="E131" s="25">
        <v>1.0454545454545441</v>
      </c>
      <c r="F131" s="141">
        <v>4.5616828845658226E-3</v>
      </c>
      <c r="G131" s="25" t="s">
        <v>3</v>
      </c>
      <c r="I131" s="29">
        <v>1</v>
      </c>
    </row>
    <row r="132" spans="1:9" ht="15">
      <c r="A132" s="18" t="s">
        <v>573</v>
      </c>
      <c r="B132" s="18" t="s">
        <v>774</v>
      </c>
      <c r="C132" s="20" t="s">
        <v>1059</v>
      </c>
      <c r="D132" s="24">
        <v>6.1287734898846005E-3</v>
      </c>
      <c r="E132" s="25">
        <v>1.3409090909090891</v>
      </c>
      <c r="F132" s="141">
        <v>4.5706107382190303E-3</v>
      </c>
      <c r="G132" s="25" t="s">
        <v>3</v>
      </c>
      <c r="I132" s="29">
        <v>1</v>
      </c>
    </row>
    <row r="133" spans="1:9" ht="15">
      <c r="A133" s="18" t="s">
        <v>412</v>
      </c>
      <c r="B133" s="18" t="s">
        <v>1060</v>
      </c>
      <c r="C133" s="20" t="s">
        <v>1061</v>
      </c>
      <c r="D133" s="24">
        <v>6.3785804425661799E-3</v>
      </c>
      <c r="E133" s="25">
        <v>1.3409090909090891</v>
      </c>
      <c r="F133" s="141">
        <v>4.7569074486934291E-3</v>
      </c>
      <c r="G133" s="25" t="s">
        <v>3</v>
      </c>
      <c r="I133" s="29">
        <v>1</v>
      </c>
    </row>
    <row r="134" spans="1:9" ht="15">
      <c r="A134" s="18" t="s">
        <v>443</v>
      </c>
      <c r="B134" s="18" t="s">
        <v>802</v>
      </c>
      <c r="C134" s="20" t="s">
        <v>720</v>
      </c>
      <c r="D134" s="24">
        <v>6.3053796332198809E-3</v>
      </c>
      <c r="E134" s="25">
        <v>1.3181818181818181</v>
      </c>
      <c r="F134" s="141">
        <v>4.7833914458909445E-3</v>
      </c>
      <c r="G134" s="25" t="s">
        <v>3</v>
      </c>
      <c r="I134" s="29">
        <v>1</v>
      </c>
    </row>
    <row r="135" spans="1:9" ht="15">
      <c r="A135" s="18" t="s">
        <v>415</v>
      </c>
      <c r="B135" s="18" t="s">
        <v>518</v>
      </c>
      <c r="C135" s="20" t="s">
        <v>1062</v>
      </c>
      <c r="D135" s="24">
        <v>5.3393954161498024E-3</v>
      </c>
      <c r="E135" s="25">
        <v>1.113636363636362</v>
      </c>
      <c r="F135" s="141">
        <v>4.7945591491957481E-3</v>
      </c>
      <c r="G135" s="25" t="s">
        <v>3</v>
      </c>
      <c r="I135" s="29">
        <v>1</v>
      </c>
    </row>
    <row r="136" spans="1:9" ht="15">
      <c r="A136" s="18" t="s">
        <v>433</v>
      </c>
      <c r="B136" s="18" t="s">
        <v>1063</v>
      </c>
      <c r="C136" s="20" t="s">
        <v>1064</v>
      </c>
      <c r="D136" s="24">
        <v>6.0484166813406124E-3</v>
      </c>
      <c r="E136" s="25">
        <v>1.2272727272727253</v>
      </c>
      <c r="F136" s="141">
        <v>4.9283395181293956E-3</v>
      </c>
      <c r="G136" s="25" t="s">
        <v>3</v>
      </c>
      <c r="I136" s="29">
        <v>1</v>
      </c>
    </row>
    <row r="137" spans="1:9" ht="15">
      <c r="A137" s="18" t="s">
        <v>488</v>
      </c>
      <c r="B137" s="18" t="s">
        <v>1065</v>
      </c>
      <c r="C137" s="20" t="s">
        <v>1066</v>
      </c>
      <c r="D137" s="24">
        <v>5.6070574162679424E-3</v>
      </c>
      <c r="E137" s="25">
        <v>1.113636363636362</v>
      </c>
      <c r="F137" s="141">
        <v>5.0349087003222414E-3</v>
      </c>
      <c r="G137" s="25" t="s">
        <v>3</v>
      </c>
      <c r="I137" s="29">
        <v>1</v>
      </c>
    </row>
    <row r="138" spans="1:9" ht="15">
      <c r="A138" s="18" t="s">
        <v>368</v>
      </c>
      <c r="B138" s="18" t="s">
        <v>452</v>
      </c>
      <c r="C138" s="20" t="s">
        <v>1067</v>
      </c>
      <c r="D138" s="24">
        <v>5.8701045543150801E-3</v>
      </c>
      <c r="E138" s="25">
        <v>1.1590909090909074</v>
      </c>
      <c r="F138" s="141">
        <v>5.0644039292130176E-3</v>
      </c>
      <c r="G138" s="25" t="s">
        <v>3</v>
      </c>
      <c r="I138" s="29">
        <v>1</v>
      </c>
    </row>
    <row r="139" spans="1:9" ht="15">
      <c r="A139" s="18" t="s">
        <v>443</v>
      </c>
      <c r="B139" s="18" t="s">
        <v>1068</v>
      </c>
      <c r="C139" s="20" t="s">
        <v>1069</v>
      </c>
      <c r="D139" s="24">
        <v>5.1086523125996805E-3</v>
      </c>
      <c r="E139" s="25">
        <v>1</v>
      </c>
      <c r="F139" s="141">
        <v>5.1086523125996805E-3</v>
      </c>
      <c r="G139" s="25" t="s">
        <v>3</v>
      </c>
      <c r="I139" s="29">
        <v>1</v>
      </c>
    </row>
    <row r="140" spans="1:9" ht="15">
      <c r="A140" s="18" t="s">
        <v>652</v>
      </c>
      <c r="B140" s="18" t="s">
        <v>1070</v>
      </c>
      <c r="C140" s="20" t="s">
        <v>1049</v>
      </c>
      <c r="D140" s="24">
        <v>5.70401246535407E-3</v>
      </c>
      <c r="E140" s="25">
        <v>1.113636363636362</v>
      </c>
      <c r="F140" s="141">
        <v>5.1219703770526417E-3</v>
      </c>
      <c r="G140" s="25" t="s">
        <v>3</v>
      </c>
      <c r="I140" s="29">
        <v>1</v>
      </c>
    </row>
    <row r="141" spans="1:9" ht="15">
      <c r="A141" s="18" t="s">
        <v>552</v>
      </c>
      <c r="B141" s="18" t="s">
        <v>1071</v>
      </c>
      <c r="C141" s="20" t="s">
        <v>789</v>
      </c>
      <c r="D141" s="24">
        <v>6.8784116921993309E-3</v>
      </c>
      <c r="E141" s="25">
        <v>1.3181818181818181</v>
      </c>
      <c r="F141" s="141">
        <v>5.2181054216684578E-3</v>
      </c>
      <c r="G141" s="25" t="s">
        <v>3</v>
      </c>
      <c r="I141" s="29">
        <v>1</v>
      </c>
    </row>
    <row r="142" spans="1:9" ht="15">
      <c r="A142" s="18" t="s">
        <v>443</v>
      </c>
      <c r="B142" s="18" t="s">
        <v>737</v>
      </c>
      <c r="C142" s="20" t="s">
        <v>597</v>
      </c>
      <c r="D142" s="24">
        <v>5.2340175041094682E-3</v>
      </c>
      <c r="E142" s="25">
        <v>1</v>
      </c>
      <c r="F142" s="141">
        <v>5.2340175041094682E-3</v>
      </c>
      <c r="G142" s="25" t="s">
        <v>3</v>
      </c>
      <c r="I142" s="29">
        <v>1</v>
      </c>
    </row>
    <row r="143" spans="1:9" ht="15">
      <c r="A143" s="18" t="s">
        <v>368</v>
      </c>
      <c r="B143" s="18" t="s">
        <v>495</v>
      </c>
      <c r="C143" s="20" t="s">
        <v>809</v>
      </c>
      <c r="D143" s="24">
        <v>5.3774786381743595E-3</v>
      </c>
      <c r="E143" s="25">
        <v>0.99999999999999845</v>
      </c>
      <c r="F143" s="141">
        <v>5.3774786381743682E-3</v>
      </c>
      <c r="G143" s="25" t="s">
        <v>3</v>
      </c>
      <c r="I143" s="29">
        <v>1</v>
      </c>
    </row>
    <row r="144" spans="1:9" ht="15">
      <c r="A144" s="18" t="s">
        <v>437</v>
      </c>
      <c r="B144" s="18" t="s">
        <v>641</v>
      </c>
      <c r="C144" s="20" t="s">
        <v>1072</v>
      </c>
      <c r="D144" s="24">
        <v>6.7426733010499517E-3</v>
      </c>
      <c r="E144" s="25">
        <v>1.2499999999999982</v>
      </c>
      <c r="F144" s="141">
        <v>5.3941386408399693E-3</v>
      </c>
      <c r="G144" s="25" t="s">
        <v>3</v>
      </c>
      <c r="I144" s="29">
        <v>1</v>
      </c>
    </row>
    <row r="145" spans="1:9" ht="15">
      <c r="A145" s="18" t="s">
        <v>494</v>
      </c>
      <c r="B145" s="18" t="s">
        <v>629</v>
      </c>
      <c r="C145" s="20" t="s">
        <v>1073</v>
      </c>
      <c r="D145" s="24">
        <v>8.0248136408992195E-3</v>
      </c>
      <c r="E145" s="25">
        <v>1.4772727272727273</v>
      </c>
      <c r="F145" s="141">
        <v>5.432181541531779E-3</v>
      </c>
      <c r="G145" s="25" t="s">
        <v>3</v>
      </c>
      <c r="I145" s="29">
        <v>1</v>
      </c>
    </row>
    <row r="146" spans="1:9" ht="15">
      <c r="A146" s="18" t="s">
        <v>573</v>
      </c>
      <c r="B146" s="18" t="s">
        <v>1074</v>
      </c>
      <c r="C146" s="20" t="s">
        <v>1075</v>
      </c>
      <c r="D146" s="24">
        <v>6.142381416504224E-3</v>
      </c>
      <c r="E146" s="25">
        <v>1.113636363636362</v>
      </c>
      <c r="F146" s="141">
        <v>5.5156078025752299E-3</v>
      </c>
      <c r="G146" s="25" t="s">
        <v>3</v>
      </c>
      <c r="I146" s="29">
        <v>1</v>
      </c>
    </row>
    <row r="147" spans="1:9" ht="15">
      <c r="A147" s="18" t="s">
        <v>555</v>
      </c>
      <c r="B147" s="18" t="s">
        <v>729</v>
      </c>
      <c r="C147" s="20" t="s">
        <v>865</v>
      </c>
      <c r="D147" s="24">
        <v>8.0806234863252408E-3</v>
      </c>
      <c r="E147" s="25">
        <v>1.4545454545454524</v>
      </c>
      <c r="F147" s="141">
        <v>5.5554286468486114E-3</v>
      </c>
      <c r="G147" s="25" t="s">
        <v>3</v>
      </c>
      <c r="I147" s="29">
        <v>1</v>
      </c>
    </row>
    <row r="148" spans="1:9" ht="15">
      <c r="A148" s="18" t="s">
        <v>611</v>
      </c>
      <c r="B148" s="18" t="s">
        <v>434</v>
      </c>
      <c r="C148" s="20" t="s">
        <v>1076</v>
      </c>
      <c r="D148" s="24">
        <v>7.5062567565566379E-3</v>
      </c>
      <c r="E148" s="25">
        <v>1.3181818181818181</v>
      </c>
      <c r="F148" s="141">
        <v>5.6944016773877943E-3</v>
      </c>
      <c r="G148" s="25" t="s">
        <v>3</v>
      </c>
      <c r="I148" s="29">
        <v>1</v>
      </c>
    </row>
    <row r="149" spans="1:9" ht="15">
      <c r="A149" s="18" t="s">
        <v>457</v>
      </c>
      <c r="B149" s="18" t="s">
        <v>692</v>
      </c>
      <c r="C149" s="20" t="s">
        <v>1077</v>
      </c>
      <c r="D149" s="24">
        <v>5.7420717142939379E-3</v>
      </c>
      <c r="E149" s="25">
        <v>1</v>
      </c>
      <c r="F149" s="141">
        <v>5.7420717142939379E-3</v>
      </c>
      <c r="G149" s="25" t="s">
        <v>3</v>
      </c>
      <c r="I149" s="29">
        <v>1</v>
      </c>
    </row>
    <row r="150" spans="1:9" ht="15">
      <c r="A150" s="18" t="s">
        <v>555</v>
      </c>
      <c r="B150" s="18" t="s">
        <v>1078</v>
      </c>
      <c r="C150" s="20" t="s">
        <v>1079</v>
      </c>
      <c r="D150" s="24">
        <v>7.6821123402490855E-3</v>
      </c>
      <c r="E150" s="25">
        <v>1.3181818181818181</v>
      </c>
      <c r="F150" s="141">
        <v>5.8278093615682716E-3</v>
      </c>
      <c r="G150" s="25" t="s">
        <v>3</v>
      </c>
      <c r="I150" s="29">
        <v>1</v>
      </c>
    </row>
    <row r="151" spans="1:9" ht="15">
      <c r="A151" s="18" t="s">
        <v>501</v>
      </c>
      <c r="B151" s="18" t="s">
        <v>807</v>
      </c>
      <c r="C151" s="20" t="s">
        <v>595</v>
      </c>
      <c r="D151" s="24">
        <v>6.6315567960304805E-3</v>
      </c>
      <c r="E151" s="25">
        <v>1.113636363636362</v>
      </c>
      <c r="F151" s="141">
        <v>5.9548673270477873E-3</v>
      </c>
      <c r="G151" s="25" t="s">
        <v>3</v>
      </c>
      <c r="I151" s="29">
        <v>1</v>
      </c>
    </row>
    <row r="152" spans="1:9" ht="15">
      <c r="A152" s="18" t="s">
        <v>404</v>
      </c>
      <c r="B152" s="18" t="s">
        <v>1080</v>
      </c>
      <c r="C152" s="20" t="s">
        <v>1081</v>
      </c>
      <c r="D152" s="24">
        <v>8.7220893141945789E-3</v>
      </c>
      <c r="E152" s="25">
        <v>1.4545454545454524</v>
      </c>
      <c r="F152" s="141">
        <v>5.9964364035087819E-3</v>
      </c>
      <c r="G152" s="25" t="s">
        <v>3</v>
      </c>
      <c r="I152" s="29">
        <v>1</v>
      </c>
    </row>
    <row r="153" spans="1:9" ht="15">
      <c r="A153" s="18" t="s">
        <v>368</v>
      </c>
      <c r="B153" s="18" t="s">
        <v>509</v>
      </c>
      <c r="C153" s="20" t="s">
        <v>1082</v>
      </c>
      <c r="D153" s="24">
        <v>8.8993365214768833E-3</v>
      </c>
      <c r="E153" s="25">
        <v>1.4772727272727273</v>
      </c>
      <c r="F153" s="141">
        <v>6.0241662606920435E-3</v>
      </c>
      <c r="G153" s="25" t="s">
        <v>3</v>
      </c>
      <c r="I153" s="29">
        <v>1</v>
      </c>
    </row>
    <row r="154" spans="1:9" ht="15">
      <c r="A154" s="18" t="s">
        <v>501</v>
      </c>
      <c r="B154" s="18" t="s">
        <v>859</v>
      </c>
      <c r="C154" s="20" t="s">
        <v>1083</v>
      </c>
      <c r="D154" s="24">
        <v>8.2196609974387758E-3</v>
      </c>
      <c r="E154" s="25">
        <v>1.3181818181818181</v>
      </c>
      <c r="F154" s="141">
        <v>6.235604894608727E-3</v>
      </c>
      <c r="G154" s="25" t="s">
        <v>3</v>
      </c>
      <c r="I154" s="29">
        <v>1</v>
      </c>
    </row>
    <row r="155" spans="1:9" ht="15">
      <c r="A155" s="18" t="s">
        <v>404</v>
      </c>
      <c r="B155" s="18" t="s">
        <v>1084</v>
      </c>
      <c r="C155" s="20" t="s">
        <v>1085</v>
      </c>
      <c r="D155" s="24">
        <v>9.3157181571815705E-3</v>
      </c>
      <c r="E155" s="25">
        <v>1.4772727272727273</v>
      </c>
      <c r="F155" s="141">
        <v>6.3060245987075249E-3</v>
      </c>
      <c r="G155" s="25" t="s">
        <v>3</v>
      </c>
      <c r="I155" s="29">
        <v>1</v>
      </c>
    </row>
    <row r="156" spans="1:9" ht="15">
      <c r="A156" s="18" t="s">
        <v>427</v>
      </c>
      <c r="B156" s="18" t="s">
        <v>1086</v>
      </c>
      <c r="C156" s="20" t="s">
        <v>1087</v>
      </c>
      <c r="D156" s="24">
        <v>7.3736573340376817E-3</v>
      </c>
      <c r="E156" s="25">
        <v>1.113636363636362</v>
      </c>
      <c r="F156" s="141">
        <v>6.6212433203603769E-3</v>
      </c>
      <c r="G156" s="25" t="s">
        <v>3</v>
      </c>
      <c r="I156" s="29">
        <v>1</v>
      </c>
    </row>
    <row r="157" spans="1:9" ht="15">
      <c r="A157" s="18" t="s">
        <v>412</v>
      </c>
      <c r="B157" s="18" t="s">
        <v>1088</v>
      </c>
      <c r="C157" s="20" t="s">
        <v>464</v>
      </c>
      <c r="D157" s="24">
        <v>6.774617520231555E-3</v>
      </c>
      <c r="E157" s="25">
        <v>0.99999999999999845</v>
      </c>
      <c r="F157" s="141">
        <v>6.7746175202315654E-3</v>
      </c>
      <c r="G157" s="25" t="s">
        <v>3</v>
      </c>
      <c r="I157" s="29">
        <v>1</v>
      </c>
    </row>
    <row r="158" spans="1:9" ht="15">
      <c r="A158" s="18" t="s">
        <v>396</v>
      </c>
      <c r="B158" s="18" t="s">
        <v>1089</v>
      </c>
      <c r="C158" s="20" t="s">
        <v>1090</v>
      </c>
      <c r="D158" s="24">
        <v>1.005165228620062E-2</v>
      </c>
      <c r="E158" s="25">
        <v>1.4545454545454524</v>
      </c>
      <c r="F158" s="141">
        <v>6.9105109467629362E-3</v>
      </c>
      <c r="G158" s="25" t="s">
        <v>3</v>
      </c>
      <c r="I158" s="29">
        <v>1</v>
      </c>
    </row>
    <row r="159" spans="1:9" ht="15">
      <c r="A159" s="18" t="s">
        <v>543</v>
      </c>
      <c r="B159" s="18" t="s">
        <v>1091</v>
      </c>
      <c r="C159" s="20" t="s">
        <v>1092</v>
      </c>
      <c r="D159" s="24">
        <v>6.9202102451423895E-3</v>
      </c>
      <c r="E159" s="25">
        <v>0.99999999999999845</v>
      </c>
      <c r="F159" s="141">
        <v>6.9202102451423999E-3</v>
      </c>
      <c r="G159" s="25" t="s">
        <v>3</v>
      </c>
      <c r="I159" s="29">
        <v>1</v>
      </c>
    </row>
    <row r="160" spans="1:9" ht="15">
      <c r="A160" s="18" t="s">
        <v>552</v>
      </c>
      <c r="B160" s="18" t="s">
        <v>515</v>
      </c>
      <c r="C160" s="20" t="s">
        <v>958</v>
      </c>
      <c r="D160" s="24">
        <v>7.2499483135448047E-3</v>
      </c>
      <c r="E160" s="25">
        <v>0.99999999999999845</v>
      </c>
      <c r="F160" s="141">
        <v>7.249948313544816E-3</v>
      </c>
      <c r="G160" s="25" t="s">
        <v>3</v>
      </c>
      <c r="I160" s="29">
        <v>1</v>
      </c>
    </row>
    <row r="161" spans="1:9" ht="15">
      <c r="A161" s="18" t="s">
        <v>540</v>
      </c>
      <c r="B161" s="18" t="s">
        <v>639</v>
      </c>
      <c r="C161" s="20" t="s">
        <v>1093</v>
      </c>
      <c r="D161" s="24">
        <v>8.7997813582203436E-3</v>
      </c>
      <c r="E161" s="25">
        <v>1.113636363636362</v>
      </c>
      <c r="F161" s="141">
        <v>7.9018444849325645E-3</v>
      </c>
      <c r="G161" s="25" t="s">
        <v>3</v>
      </c>
      <c r="I161" s="29">
        <v>1</v>
      </c>
    </row>
    <row r="162" spans="1:9" ht="15">
      <c r="A162" s="18" t="s">
        <v>424</v>
      </c>
      <c r="B162" s="18" t="s">
        <v>735</v>
      </c>
      <c r="C162" s="20" t="s">
        <v>1094</v>
      </c>
      <c r="D162" s="24">
        <v>8.8777366907319358E-3</v>
      </c>
      <c r="E162" s="25">
        <v>1.113636363636362</v>
      </c>
      <c r="F162" s="141">
        <v>7.9718451916776685E-3</v>
      </c>
      <c r="G162" s="25" t="s">
        <v>3</v>
      </c>
      <c r="I162" s="29">
        <v>1</v>
      </c>
    </row>
    <row r="163" spans="1:9" ht="15">
      <c r="A163" s="18" t="s">
        <v>494</v>
      </c>
      <c r="B163" s="18" t="s">
        <v>1095</v>
      </c>
      <c r="C163" s="20" t="s">
        <v>1096</v>
      </c>
      <c r="D163" s="24">
        <v>9.4776904053193532E-3</v>
      </c>
      <c r="E163" s="25">
        <v>1.113636363636362</v>
      </c>
      <c r="F163" s="141">
        <v>8.5105791394704516E-3</v>
      </c>
      <c r="G163" s="25" t="s">
        <v>3</v>
      </c>
      <c r="I163" s="29">
        <v>1</v>
      </c>
    </row>
    <row r="164" spans="1:9" ht="15">
      <c r="A164" s="18" t="s">
        <v>482</v>
      </c>
      <c r="B164" s="18" t="s">
        <v>1097</v>
      </c>
      <c r="C164" s="20" t="s">
        <v>1098</v>
      </c>
      <c r="D164" s="24">
        <v>9.4050815871338841E-3</v>
      </c>
      <c r="E164" s="25">
        <v>1</v>
      </c>
      <c r="F164" s="141">
        <v>9.4050815871338841E-3</v>
      </c>
      <c r="G164" s="25" t="s">
        <v>3</v>
      </c>
      <c r="I164" s="29">
        <v>1</v>
      </c>
    </row>
    <row r="165" spans="1:9" ht="15">
      <c r="A165" s="18" t="s">
        <v>494</v>
      </c>
      <c r="B165" s="18" t="s">
        <v>483</v>
      </c>
      <c r="C165" s="20" t="s">
        <v>1099</v>
      </c>
      <c r="D165" s="24">
        <v>9.6358320042530567E-3</v>
      </c>
      <c r="E165" s="25">
        <v>0.99999999999999845</v>
      </c>
      <c r="F165" s="141">
        <v>9.6358320042530723E-3</v>
      </c>
      <c r="G165" s="25" t="s">
        <v>3</v>
      </c>
      <c r="I165" s="29">
        <v>1</v>
      </c>
    </row>
    <row r="166" spans="1:9" ht="15">
      <c r="A166" s="18" t="s">
        <v>373</v>
      </c>
      <c r="B166" s="18" t="s">
        <v>1100</v>
      </c>
      <c r="C166" s="20" t="s">
        <v>1101</v>
      </c>
      <c r="D166" s="24">
        <v>1.6187969256741746E-2</v>
      </c>
      <c r="E166" s="25">
        <v>1.6363636363636365</v>
      </c>
      <c r="F166" s="141">
        <v>9.8926478791199549E-3</v>
      </c>
      <c r="G166" s="25" t="s">
        <v>3</v>
      </c>
      <c r="I166" s="29">
        <v>1</v>
      </c>
    </row>
    <row r="167" spans="1:9" ht="15">
      <c r="A167" s="18" t="s">
        <v>437</v>
      </c>
      <c r="B167" s="18" t="s">
        <v>536</v>
      </c>
      <c r="C167" s="37">
        <v>4.2789351851851849E-2</v>
      </c>
      <c r="D167" s="24">
        <v>1.6623679818124262E-2</v>
      </c>
      <c r="E167" s="25">
        <v>1.6363636363636365</v>
      </c>
      <c r="F167" s="141">
        <v>1.0158915444409271E-2</v>
      </c>
      <c r="G167" s="25" t="s">
        <v>3</v>
      </c>
      <c r="I167" s="29">
        <v>1</v>
      </c>
    </row>
    <row r="168" spans="1:9" ht="15">
      <c r="B168" s="36" t="s">
        <v>371</v>
      </c>
      <c r="C168" s="20" t="s">
        <v>403</v>
      </c>
      <c r="D168" s="24" t="e">
        <v>#VALUE!</v>
      </c>
      <c r="E168" s="25">
        <v>1.3181818181818181</v>
      </c>
      <c r="F168" s="141" t="e">
        <v>#VALUE!</v>
      </c>
      <c r="G168" s="25" t="s">
        <v>3</v>
      </c>
      <c r="I168" s="29">
        <v>1</v>
      </c>
    </row>
    <row r="169" spans="1:9" ht="15">
      <c r="B169" s="18" t="s">
        <v>377</v>
      </c>
      <c r="C169" s="20" t="s">
        <v>403</v>
      </c>
      <c r="D169" s="24" t="e">
        <v>#VALUE!</v>
      </c>
      <c r="E169" s="25">
        <v>1.1363636363636349</v>
      </c>
      <c r="F169" s="141" t="e">
        <v>#VALUE!</v>
      </c>
      <c r="G169" s="25" t="s">
        <v>3</v>
      </c>
      <c r="I169" s="29">
        <v>1</v>
      </c>
    </row>
    <row r="170" spans="1:9" ht="15">
      <c r="B170" s="36" t="s">
        <v>408</v>
      </c>
      <c r="C170" s="20" t="s">
        <v>403</v>
      </c>
      <c r="D170" s="24" t="e">
        <v>#VALUE!</v>
      </c>
      <c r="E170" s="25">
        <v>1.0909090909090893</v>
      </c>
      <c r="F170" s="141" t="e">
        <v>#VALUE!</v>
      </c>
      <c r="G170" s="25" t="s">
        <v>3</v>
      </c>
      <c r="I170" s="29">
        <v>1</v>
      </c>
    </row>
    <row r="171" spans="1:9" ht="15">
      <c r="B171" s="36" t="s">
        <v>422</v>
      </c>
      <c r="C171" s="20" t="s">
        <v>403</v>
      </c>
      <c r="D171" s="24" t="e">
        <v>#VALUE!</v>
      </c>
      <c r="E171" s="25">
        <v>1.1363636363636349</v>
      </c>
      <c r="F171" s="141" t="e">
        <v>#VALUE!</v>
      </c>
      <c r="G171" s="25" t="s">
        <v>3</v>
      </c>
      <c r="I171" s="29">
        <v>1</v>
      </c>
    </row>
    <row r="172" spans="1:9" ht="15">
      <c r="B172" s="18" t="s">
        <v>772</v>
      </c>
      <c r="C172" s="20" t="s">
        <v>403</v>
      </c>
      <c r="D172" s="24" t="e">
        <v>#VALUE!</v>
      </c>
      <c r="E172" s="25">
        <v>1.4545454545454524</v>
      </c>
      <c r="F172" s="141" t="e">
        <v>#VALUE!</v>
      </c>
      <c r="G172" s="25" t="s">
        <v>3</v>
      </c>
      <c r="I172" s="29">
        <v>1</v>
      </c>
    </row>
    <row r="173" spans="1:9" ht="15">
      <c r="B173" s="18" t="s">
        <v>487</v>
      </c>
      <c r="C173" s="20" t="s">
        <v>985</v>
      </c>
      <c r="D173" s="24" t="e">
        <v>#VALUE!</v>
      </c>
      <c r="E173" s="25">
        <v>1.2272727272727253</v>
      </c>
      <c r="F173" s="141" t="e">
        <v>#VALUE!</v>
      </c>
      <c r="G173" s="25" t="s">
        <v>3</v>
      </c>
      <c r="I173" s="29">
        <v>1</v>
      </c>
    </row>
    <row r="174" spans="1:9" ht="15">
      <c r="B174" s="18" t="s">
        <v>533</v>
      </c>
      <c r="C174" s="20" t="s">
        <v>985</v>
      </c>
      <c r="D174" s="24" t="e">
        <v>#VALUE!</v>
      </c>
      <c r="E174" s="25">
        <v>1.2499999999999982</v>
      </c>
      <c r="F174" s="141" t="e">
        <v>#VALUE!</v>
      </c>
      <c r="G174" s="25" t="s">
        <v>3</v>
      </c>
      <c r="I174" s="29">
        <v>1</v>
      </c>
    </row>
    <row r="175" spans="1:9" ht="15">
      <c r="B175" s="18" t="s">
        <v>646</v>
      </c>
      <c r="C175" s="20" t="s">
        <v>985</v>
      </c>
      <c r="D175" s="24" t="e">
        <v>#VALUE!</v>
      </c>
      <c r="E175" s="25">
        <v>1.6590909090909067</v>
      </c>
      <c r="F175" s="141" t="e">
        <v>#VALUE!</v>
      </c>
      <c r="G175" s="25" t="s">
        <v>3</v>
      </c>
      <c r="I175" s="29">
        <v>1</v>
      </c>
    </row>
    <row r="176" spans="1:9" ht="15">
      <c r="B176" s="18" t="s">
        <v>715</v>
      </c>
      <c r="C176" s="20" t="s">
        <v>985</v>
      </c>
      <c r="D176" s="24" t="e">
        <v>#VALUE!</v>
      </c>
      <c r="E176" s="25">
        <v>1.1590909090909074</v>
      </c>
      <c r="F176" s="141" t="e">
        <v>#VALUE!</v>
      </c>
      <c r="G176" s="25" t="s">
        <v>3</v>
      </c>
      <c r="I176" s="29">
        <v>1</v>
      </c>
    </row>
  </sheetData>
  <sortState ref="A3:I175">
    <sortCondition ref="G3:G175"/>
    <sortCondition ref="F3:F17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95"/>
  <sheetViews>
    <sheetView workbookViewId="0">
      <pane xSplit="10" ySplit="1" topLeftCell="K67" activePane="bottomRight" state="frozen"/>
      <selection pane="topRight" activeCell="K1" sqref="K1"/>
      <selection pane="bottomLeft" activeCell="A2" sqref="A2"/>
      <selection pane="bottomRight" activeCell="N191" sqref="N191"/>
    </sheetView>
  </sheetViews>
  <sheetFormatPr defaultRowHeight="15"/>
  <cols>
    <col min="2" max="2" width="9.140625" style="1"/>
    <col min="3" max="3" width="12.140625" bestFit="1" customWidth="1"/>
    <col min="4" max="4" width="14.140625" bestFit="1" customWidth="1"/>
    <col min="7" max="7" width="3.5703125" customWidth="1"/>
    <col min="8" max="8" width="4.42578125" customWidth="1"/>
    <col min="9" max="9" width="3.85546875" style="39" customWidth="1"/>
    <col min="10" max="10" width="15.28515625" bestFit="1" customWidth="1"/>
    <col min="11" max="11" width="10.7109375" bestFit="1" customWidth="1"/>
    <col min="12" max="12" width="11.42578125" customWidth="1"/>
    <col min="13" max="13" width="13.28515625" style="1" customWidth="1"/>
    <col min="14" max="14" width="15.28515625" bestFit="1" customWidth="1"/>
    <col min="15" max="15" width="6.5703125" bestFit="1" customWidth="1"/>
    <col min="17" max="18" width="9.140625" customWidth="1"/>
  </cols>
  <sheetData>
    <row r="1" spans="1:17" ht="66" thickBot="1">
      <c r="B1" s="48"/>
      <c r="K1" s="49" t="s">
        <v>362</v>
      </c>
      <c r="L1" s="49" t="s">
        <v>363</v>
      </c>
      <c r="M1" s="137" t="s">
        <v>364</v>
      </c>
      <c r="N1" s="49" t="s">
        <v>1102</v>
      </c>
      <c r="O1" s="49" t="s">
        <v>365</v>
      </c>
      <c r="P1" s="50" t="s">
        <v>366</v>
      </c>
      <c r="Q1" s="51" t="s">
        <v>367</v>
      </c>
    </row>
    <row r="2" spans="1:17">
      <c r="A2">
        <v>3.4649999999999999</v>
      </c>
      <c r="B2" s="52">
        <v>12</v>
      </c>
      <c r="C2" t="s">
        <v>205</v>
      </c>
      <c r="D2" t="s">
        <v>206</v>
      </c>
      <c r="E2" s="53">
        <v>1.3217592592592593E-2</v>
      </c>
      <c r="F2" t="s">
        <v>1103</v>
      </c>
      <c r="J2" t="s">
        <v>579</v>
      </c>
      <c r="K2" s="54">
        <v>3.8146010368232592E-3</v>
      </c>
      <c r="L2">
        <v>1.3409090909090891</v>
      </c>
      <c r="M2" s="138">
        <v>2.8447872139020954E-3</v>
      </c>
      <c r="N2" t="s">
        <v>579</v>
      </c>
      <c r="O2" t="s">
        <v>14</v>
      </c>
      <c r="P2" s="55">
        <v>1</v>
      </c>
      <c r="Q2" s="56">
        <v>50</v>
      </c>
    </row>
    <row r="3" spans="1:17">
      <c r="A3">
        <v>2.94</v>
      </c>
      <c r="B3" s="52">
        <v>1</v>
      </c>
      <c r="C3" t="s">
        <v>298</v>
      </c>
      <c r="D3" t="s">
        <v>289</v>
      </c>
      <c r="E3" s="53">
        <v>1.1041666666666667E-2</v>
      </c>
      <c r="J3" t="s">
        <v>689</v>
      </c>
      <c r="K3" s="54">
        <v>3.7556689342403628E-3</v>
      </c>
      <c r="L3">
        <v>1.3181818181818161</v>
      </c>
      <c r="M3" s="138">
        <v>2.8491281570099348E-3</v>
      </c>
      <c r="N3" t="s">
        <v>689</v>
      </c>
      <c r="O3" t="s">
        <v>14</v>
      </c>
      <c r="P3" s="55">
        <v>1</v>
      </c>
      <c r="Q3" s="56">
        <v>46</v>
      </c>
    </row>
    <row r="4" spans="1:17">
      <c r="A4">
        <v>3.5379999999999998</v>
      </c>
      <c r="B4" s="52">
        <v>20</v>
      </c>
      <c r="C4" t="s">
        <v>93</v>
      </c>
      <c r="D4" t="s">
        <v>94</v>
      </c>
      <c r="E4" s="53">
        <v>1.7812499999999998E-2</v>
      </c>
      <c r="F4" t="s">
        <v>1104</v>
      </c>
      <c r="J4" t="s">
        <v>463</v>
      </c>
      <c r="K4" s="54">
        <v>5.0346240814019222E-3</v>
      </c>
      <c r="L4">
        <v>1.7272727272727249</v>
      </c>
      <c r="M4" s="138">
        <v>2.9147823629169065E-3</v>
      </c>
      <c r="N4" t="s">
        <v>463</v>
      </c>
      <c r="O4" t="s">
        <v>14</v>
      </c>
      <c r="P4" s="55">
        <v>3</v>
      </c>
      <c r="Q4" s="56">
        <v>43</v>
      </c>
    </row>
    <row r="5" spans="1:17">
      <c r="A5">
        <v>3.597</v>
      </c>
      <c r="B5" s="52">
        <v>14</v>
      </c>
      <c r="C5" t="s">
        <v>75</v>
      </c>
      <c r="D5" t="s">
        <v>76</v>
      </c>
      <c r="E5" s="53">
        <v>1.3125E-2</v>
      </c>
      <c r="F5" t="s">
        <v>1105</v>
      </c>
      <c r="J5" t="s">
        <v>444</v>
      </c>
      <c r="K5" s="54">
        <v>3.6488740617180984E-3</v>
      </c>
      <c r="L5">
        <v>1.2272727272727253</v>
      </c>
      <c r="M5" s="138">
        <v>2.9731566428814185E-3</v>
      </c>
      <c r="N5" t="s">
        <v>444</v>
      </c>
      <c r="O5" t="s">
        <v>14</v>
      </c>
      <c r="P5" s="55">
        <v>4</v>
      </c>
      <c r="Q5" s="56">
        <v>40</v>
      </c>
    </row>
    <row r="6" spans="1:17">
      <c r="A6">
        <v>3.4649999999999999</v>
      </c>
      <c r="B6" s="52">
        <v>13</v>
      </c>
      <c r="C6" t="s">
        <v>28</v>
      </c>
      <c r="D6" t="s">
        <v>29</v>
      </c>
      <c r="E6" s="53">
        <v>1.3229166666666667E-2</v>
      </c>
      <c r="F6" t="s">
        <v>1106</v>
      </c>
      <c r="J6" t="s">
        <v>402</v>
      </c>
      <c r="K6" s="54">
        <v>3.8179413179413183E-3</v>
      </c>
      <c r="L6">
        <v>1.2727272727272709</v>
      </c>
      <c r="M6" s="138">
        <v>2.9998110355253255E-3</v>
      </c>
      <c r="N6" t="s">
        <v>402</v>
      </c>
      <c r="O6" t="s">
        <v>14</v>
      </c>
      <c r="P6" s="55">
        <v>5</v>
      </c>
      <c r="Q6" s="56">
        <v>37</v>
      </c>
    </row>
    <row r="7" spans="1:17">
      <c r="A7">
        <v>3.5379999999999998</v>
      </c>
      <c r="B7" s="52">
        <v>9</v>
      </c>
      <c r="C7" t="s">
        <v>110</v>
      </c>
      <c r="D7" t="s">
        <v>111</v>
      </c>
      <c r="E7" s="53">
        <v>1.4166666666666666E-2</v>
      </c>
      <c r="F7" t="s">
        <v>1107</v>
      </c>
      <c r="J7" t="s">
        <v>489</v>
      </c>
      <c r="K7" s="54">
        <v>4.0041454682494815E-3</v>
      </c>
      <c r="L7">
        <v>1.3181818181818161</v>
      </c>
      <c r="M7" s="138">
        <v>3.0376275966030597E-3</v>
      </c>
      <c r="N7" t="s">
        <v>489</v>
      </c>
      <c r="O7" t="s">
        <v>14</v>
      </c>
      <c r="P7" s="55">
        <v>6</v>
      </c>
      <c r="Q7" s="56">
        <v>34</v>
      </c>
    </row>
    <row r="8" spans="1:17">
      <c r="A8">
        <v>3.4649999999999999</v>
      </c>
      <c r="B8" s="52">
        <v>20</v>
      </c>
      <c r="C8" t="s">
        <v>161</v>
      </c>
      <c r="D8" t="s">
        <v>29</v>
      </c>
      <c r="E8" s="53">
        <v>1.4155092592592592E-2</v>
      </c>
      <c r="F8" t="s">
        <v>1108</v>
      </c>
      <c r="J8" t="s">
        <v>1028</v>
      </c>
      <c r="K8" s="54">
        <v>4.0851638073860297E-3</v>
      </c>
      <c r="L8">
        <v>1.3409090909090891</v>
      </c>
      <c r="M8" s="138">
        <v>3.0465628394065348E-3</v>
      </c>
      <c r="N8" t="s">
        <v>1028</v>
      </c>
      <c r="O8" t="s">
        <v>14</v>
      </c>
      <c r="P8" s="55">
        <v>7</v>
      </c>
      <c r="Q8" s="56">
        <v>32</v>
      </c>
    </row>
    <row r="9" spans="1:17">
      <c r="A9">
        <v>2.94</v>
      </c>
      <c r="B9" s="52">
        <v>7</v>
      </c>
      <c r="C9" t="s">
        <v>337</v>
      </c>
      <c r="D9" t="s">
        <v>233</v>
      </c>
      <c r="E9" s="53">
        <v>1.3287037037037036E-2</v>
      </c>
      <c r="F9" t="s">
        <v>1109</v>
      </c>
      <c r="J9" t="s">
        <v>986</v>
      </c>
      <c r="K9" s="54">
        <v>4.5194003527336858E-3</v>
      </c>
      <c r="L9">
        <v>1.4772727272727251</v>
      </c>
      <c r="M9" s="138">
        <v>3.0592863926197302E-3</v>
      </c>
      <c r="N9" t="s">
        <v>986</v>
      </c>
      <c r="O9" t="s">
        <v>14</v>
      </c>
      <c r="P9" s="55">
        <v>8</v>
      </c>
      <c r="Q9" s="56">
        <v>30</v>
      </c>
    </row>
    <row r="10" spans="1:17">
      <c r="A10">
        <v>3.5379999999999998</v>
      </c>
      <c r="B10" s="52">
        <v>8</v>
      </c>
      <c r="C10" t="s">
        <v>1110</v>
      </c>
      <c r="D10" t="s">
        <v>1111</v>
      </c>
      <c r="E10" s="53">
        <v>1.4085648148148151E-2</v>
      </c>
      <c r="F10" t="s">
        <v>1112</v>
      </c>
      <c r="J10" t="s">
        <v>1113</v>
      </c>
      <c r="K10" s="54">
        <v>3.9812459435127623E-3</v>
      </c>
      <c r="L10">
        <v>1.2727272727272709</v>
      </c>
      <c r="M10" s="138">
        <v>3.1281218127600318E-3</v>
      </c>
      <c r="N10" t="s">
        <v>1113</v>
      </c>
      <c r="O10" t="s">
        <v>14</v>
      </c>
      <c r="P10" s="55">
        <v>9</v>
      </c>
      <c r="Q10" s="56">
        <v>28</v>
      </c>
    </row>
    <row r="11" spans="1:17">
      <c r="A11">
        <v>3.5379999999999998</v>
      </c>
      <c r="B11" s="52">
        <v>10</v>
      </c>
      <c r="C11" t="s">
        <v>273</v>
      </c>
      <c r="D11" t="s">
        <v>128</v>
      </c>
      <c r="E11" s="53">
        <v>1.4270833333333335E-2</v>
      </c>
      <c r="F11" t="s">
        <v>1114</v>
      </c>
      <c r="J11" t="s">
        <v>664</v>
      </c>
      <c r="K11" s="54">
        <v>4.0335877143395519E-3</v>
      </c>
      <c r="L11">
        <v>1.2727272727272709</v>
      </c>
      <c r="M11" s="138">
        <v>3.1692474898382238E-3</v>
      </c>
      <c r="N11" t="s">
        <v>664</v>
      </c>
      <c r="O11" t="s">
        <v>14</v>
      </c>
      <c r="P11" s="55">
        <v>10</v>
      </c>
      <c r="Q11" s="56">
        <v>26</v>
      </c>
    </row>
    <row r="12" spans="1:17">
      <c r="A12">
        <v>3.4649999999999999</v>
      </c>
      <c r="B12" s="52">
        <v>14</v>
      </c>
      <c r="C12" t="s">
        <v>295</v>
      </c>
      <c r="D12" t="s">
        <v>116</v>
      </c>
      <c r="E12" s="53">
        <v>1.3229166666666667E-2</v>
      </c>
      <c r="F12" t="s">
        <v>1106</v>
      </c>
      <c r="J12" t="s">
        <v>686</v>
      </c>
      <c r="K12" s="54">
        <v>3.8179413179413183E-3</v>
      </c>
      <c r="L12">
        <v>1.2045454545454528</v>
      </c>
      <c r="M12" s="138">
        <v>3.1696116601777026E-3</v>
      </c>
      <c r="N12" t="s">
        <v>686</v>
      </c>
      <c r="O12" t="s">
        <v>14</v>
      </c>
      <c r="P12" s="55">
        <v>10</v>
      </c>
      <c r="Q12" s="56">
        <v>24</v>
      </c>
    </row>
    <row r="13" spans="1:17">
      <c r="A13">
        <v>3.597</v>
      </c>
      <c r="B13" s="52">
        <v>22</v>
      </c>
      <c r="C13" t="s">
        <v>62</v>
      </c>
      <c r="D13" t="s">
        <v>64</v>
      </c>
      <c r="E13" s="53">
        <v>1.4606481481481482E-2</v>
      </c>
      <c r="F13" t="s">
        <v>1115</v>
      </c>
      <c r="J13" t="s">
        <v>438</v>
      </c>
      <c r="K13" s="54">
        <v>4.0607399170090302E-3</v>
      </c>
      <c r="L13">
        <v>1.2727272727272709</v>
      </c>
      <c r="M13" s="138">
        <v>3.1905813633642424E-3</v>
      </c>
      <c r="N13" t="s">
        <v>438</v>
      </c>
      <c r="O13" t="s">
        <v>14</v>
      </c>
      <c r="P13" s="55">
        <v>12</v>
      </c>
      <c r="Q13" s="56">
        <v>22</v>
      </c>
    </row>
    <row r="14" spans="1:17">
      <c r="A14">
        <v>3.4649999999999999</v>
      </c>
      <c r="B14" s="52">
        <v>22</v>
      </c>
      <c r="C14" t="s">
        <v>288</v>
      </c>
      <c r="D14" t="s">
        <v>46</v>
      </c>
      <c r="E14" s="53">
        <v>1.4178240740740741E-2</v>
      </c>
      <c r="F14" t="s">
        <v>1116</v>
      </c>
      <c r="J14" t="s">
        <v>679</v>
      </c>
      <c r="K14" s="54">
        <v>4.0918443696221479E-3</v>
      </c>
      <c r="L14">
        <v>1.2727272727272709</v>
      </c>
      <c r="M14" s="138">
        <v>3.2150205761316921E-3</v>
      </c>
      <c r="N14" t="s">
        <v>679</v>
      </c>
      <c r="O14" t="s">
        <v>14</v>
      </c>
      <c r="P14" s="55">
        <v>13</v>
      </c>
      <c r="Q14" s="56">
        <v>20</v>
      </c>
    </row>
    <row r="15" spans="1:17">
      <c r="A15">
        <v>3.597</v>
      </c>
      <c r="B15" s="52">
        <v>28</v>
      </c>
      <c r="C15" t="s">
        <v>280</v>
      </c>
      <c r="D15" t="s">
        <v>128</v>
      </c>
      <c r="E15" s="53">
        <v>1.5682870370370371E-2</v>
      </c>
      <c r="F15" t="s">
        <v>1117</v>
      </c>
      <c r="J15" t="s">
        <v>670</v>
      </c>
      <c r="K15" s="54">
        <v>4.3599862024938478E-3</v>
      </c>
      <c r="L15">
        <v>1.3409090909090891</v>
      </c>
      <c r="M15" s="138">
        <v>3.2515151340632132E-3</v>
      </c>
      <c r="N15" t="s">
        <v>670</v>
      </c>
      <c r="O15" t="s">
        <v>14</v>
      </c>
      <c r="P15" s="55">
        <v>14</v>
      </c>
      <c r="Q15" s="56">
        <v>18</v>
      </c>
    </row>
    <row r="16" spans="1:17">
      <c r="A16">
        <v>3.5379999999999998</v>
      </c>
      <c r="B16" s="52">
        <v>12</v>
      </c>
      <c r="C16" t="s">
        <v>173</v>
      </c>
      <c r="D16" t="s">
        <v>175</v>
      </c>
      <c r="E16" s="53">
        <v>1.4652777777777778E-2</v>
      </c>
      <c r="F16" t="s">
        <v>1118</v>
      </c>
      <c r="J16" t="s">
        <v>556</v>
      </c>
      <c r="K16" s="54">
        <v>4.1415426166698079E-3</v>
      </c>
      <c r="L16">
        <v>1.2727272727272709</v>
      </c>
      <c r="M16" s="138">
        <v>3.2540691988119964E-3</v>
      </c>
      <c r="N16" t="s">
        <v>556</v>
      </c>
      <c r="O16" t="s">
        <v>14</v>
      </c>
      <c r="P16" s="55">
        <v>14</v>
      </c>
      <c r="Q16" s="56">
        <v>16</v>
      </c>
    </row>
    <row r="17" spans="1:17">
      <c r="A17">
        <v>3.4649999999999999</v>
      </c>
      <c r="B17" s="52">
        <v>27</v>
      </c>
      <c r="C17" t="s">
        <v>282</v>
      </c>
      <c r="D17" t="s">
        <v>209</v>
      </c>
      <c r="E17" s="53">
        <v>1.525462962962963E-2</v>
      </c>
      <c r="F17" t="s">
        <v>1119</v>
      </c>
      <c r="J17" t="s">
        <v>672</v>
      </c>
      <c r="K17" s="54">
        <v>4.402490513601625E-3</v>
      </c>
      <c r="L17">
        <v>1.3409090909090891</v>
      </c>
      <c r="M17" s="138">
        <v>3.2832132643808775E-3</v>
      </c>
      <c r="N17" t="s">
        <v>672</v>
      </c>
      <c r="O17" t="s">
        <v>14</v>
      </c>
      <c r="P17" s="55">
        <v>16</v>
      </c>
      <c r="Q17" s="56">
        <v>15</v>
      </c>
    </row>
    <row r="18" spans="1:17">
      <c r="A18">
        <v>3.5379999999999998</v>
      </c>
      <c r="B18" s="52">
        <v>17</v>
      </c>
      <c r="C18" t="s">
        <v>316</v>
      </c>
      <c r="D18" t="s">
        <v>317</v>
      </c>
      <c r="E18" s="53">
        <v>1.6458333333333332E-2</v>
      </c>
      <c r="F18" t="s">
        <v>1120</v>
      </c>
      <c r="J18" t="s">
        <v>711</v>
      </c>
      <c r="K18" s="54">
        <v>4.6518748822310151E-3</v>
      </c>
      <c r="L18">
        <v>1.3863636363636342</v>
      </c>
      <c r="M18" s="138">
        <v>3.3554507347240158E-3</v>
      </c>
      <c r="N18" t="s">
        <v>711</v>
      </c>
      <c r="O18" t="s">
        <v>14</v>
      </c>
      <c r="P18" s="55">
        <v>17</v>
      </c>
      <c r="Q18" s="56">
        <v>14</v>
      </c>
    </row>
    <row r="19" spans="1:17">
      <c r="A19">
        <v>3.5379999999999998</v>
      </c>
      <c r="B19" s="52">
        <v>14</v>
      </c>
      <c r="C19" t="s">
        <v>90</v>
      </c>
      <c r="D19" t="s">
        <v>92</v>
      </c>
      <c r="E19" s="53">
        <v>1.5138888888888889E-2</v>
      </c>
      <c r="F19" t="s">
        <v>1121</v>
      </c>
      <c r="J19" t="s">
        <v>783</v>
      </c>
      <c r="K19" s="54">
        <v>4.2789397650901326E-3</v>
      </c>
      <c r="L19">
        <v>1.2727272727272709</v>
      </c>
      <c r="M19" s="138">
        <v>3.3620241011422516E-3</v>
      </c>
      <c r="N19" t="s">
        <v>783</v>
      </c>
      <c r="O19" t="s">
        <v>14</v>
      </c>
      <c r="P19" s="55">
        <v>17</v>
      </c>
      <c r="Q19" s="56">
        <v>13</v>
      </c>
    </row>
    <row r="20" spans="1:17">
      <c r="A20">
        <v>2.94</v>
      </c>
      <c r="B20" s="52">
        <v>10</v>
      </c>
      <c r="C20" t="s">
        <v>302</v>
      </c>
      <c r="D20" t="s">
        <v>209</v>
      </c>
      <c r="E20" s="53">
        <v>1.4074074074074074E-2</v>
      </c>
      <c r="F20" t="s">
        <v>1122</v>
      </c>
      <c r="J20" t="s">
        <v>694</v>
      </c>
      <c r="K20" s="54">
        <v>4.7871000251952633E-3</v>
      </c>
      <c r="L20">
        <v>1.4090909090909092</v>
      </c>
      <c r="M20" s="138">
        <v>3.3972967920740576E-3</v>
      </c>
      <c r="N20" t="s">
        <v>694</v>
      </c>
      <c r="O20" t="s">
        <v>14</v>
      </c>
      <c r="P20" s="55">
        <v>19</v>
      </c>
      <c r="Q20" s="56">
        <v>12</v>
      </c>
    </row>
    <row r="21" spans="1:17">
      <c r="A21">
        <v>3.4649999999999999</v>
      </c>
      <c r="B21" s="52">
        <v>29</v>
      </c>
      <c r="C21" t="s">
        <v>205</v>
      </c>
      <c r="D21" t="s">
        <v>207</v>
      </c>
      <c r="E21" s="53">
        <v>1.579861111111111E-2</v>
      </c>
      <c r="F21" t="s">
        <v>1123</v>
      </c>
      <c r="J21" t="s">
        <v>580</v>
      </c>
      <c r="K21" s="54">
        <v>4.5594837261503929E-3</v>
      </c>
      <c r="L21">
        <v>1.3409090909090891</v>
      </c>
      <c r="M21" s="138">
        <v>3.400292948315552E-3</v>
      </c>
      <c r="N21" t="s">
        <v>580</v>
      </c>
      <c r="O21" t="s">
        <v>14</v>
      </c>
      <c r="P21" s="55">
        <v>19</v>
      </c>
      <c r="Q21" s="56">
        <v>11</v>
      </c>
    </row>
    <row r="22" spans="1:17">
      <c r="A22">
        <v>2.94</v>
      </c>
      <c r="B22" s="52">
        <v>4</v>
      </c>
      <c r="C22" t="s">
        <v>74</v>
      </c>
      <c r="D22" t="s">
        <v>73</v>
      </c>
      <c r="E22" s="53">
        <v>1.2141203703703704E-2</v>
      </c>
      <c r="F22" t="s">
        <v>1124</v>
      </c>
      <c r="J22" t="s">
        <v>1058</v>
      </c>
      <c r="K22" s="54">
        <v>4.1296611237087427E-3</v>
      </c>
      <c r="L22">
        <v>1.2045454545454528</v>
      </c>
      <c r="M22" s="138">
        <v>3.4283979140223575E-3</v>
      </c>
      <c r="N22" t="s">
        <v>1058</v>
      </c>
      <c r="O22" t="s">
        <v>14</v>
      </c>
      <c r="P22" s="55">
        <v>21</v>
      </c>
      <c r="Q22" s="56">
        <v>10</v>
      </c>
    </row>
    <row r="23" spans="1:17">
      <c r="A23">
        <v>2.94</v>
      </c>
      <c r="B23" s="52">
        <v>5</v>
      </c>
      <c r="C23" t="s">
        <v>172</v>
      </c>
      <c r="D23" t="s">
        <v>29</v>
      </c>
      <c r="E23" s="53">
        <v>1.283564814814815E-2</v>
      </c>
      <c r="F23" t="s">
        <v>1125</v>
      </c>
      <c r="J23" t="s">
        <v>550</v>
      </c>
      <c r="K23" s="54">
        <v>4.3658667170571935E-3</v>
      </c>
      <c r="L23">
        <v>1.2727272727272709</v>
      </c>
      <c r="M23" s="138">
        <v>3.4303238491163713E-3</v>
      </c>
      <c r="N23" t="s">
        <v>550</v>
      </c>
      <c r="O23" t="s">
        <v>14</v>
      </c>
      <c r="P23" s="55">
        <v>21</v>
      </c>
      <c r="Q23" s="56">
        <v>9</v>
      </c>
    </row>
    <row r="24" spans="1:17">
      <c r="A24">
        <v>2.94</v>
      </c>
      <c r="B24" s="52">
        <v>12</v>
      </c>
      <c r="C24" t="s">
        <v>307</v>
      </c>
      <c r="D24" t="s">
        <v>1126</v>
      </c>
      <c r="E24" s="53">
        <v>1.4282407407407409E-2</v>
      </c>
      <c r="F24" t="s">
        <v>1127</v>
      </c>
      <c r="J24" t="s">
        <v>1128</v>
      </c>
      <c r="K24" s="54">
        <v>4.8579617031997988E-3</v>
      </c>
      <c r="L24">
        <v>1.4090909090909092</v>
      </c>
      <c r="M24" s="138">
        <v>3.4475857248514701E-3</v>
      </c>
      <c r="N24" t="s">
        <v>1128</v>
      </c>
      <c r="O24" t="s">
        <v>14</v>
      </c>
      <c r="P24" s="55">
        <v>23</v>
      </c>
      <c r="Q24" s="56">
        <v>8</v>
      </c>
    </row>
    <row r="25" spans="1:17">
      <c r="A25">
        <v>2.94</v>
      </c>
      <c r="B25" s="52">
        <v>11</v>
      </c>
      <c r="C25" t="s">
        <v>318</v>
      </c>
      <c r="D25" t="s">
        <v>73</v>
      </c>
      <c r="E25" s="53">
        <v>1.4155092592592592E-2</v>
      </c>
      <c r="F25" t="s">
        <v>1129</v>
      </c>
      <c r="J25" t="s">
        <v>897</v>
      </c>
      <c r="K25" s="54">
        <v>4.8146573444192492E-3</v>
      </c>
      <c r="L25">
        <v>1.3863636363636342</v>
      </c>
      <c r="M25" s="138">
        <v>3.4728675926958574E-3</v>
      </c>
      <c r="N25" t="s">
        <v>897</v>
      </c>
      <c r="O25" t="s">
        <v>14</v>
      </c>
      <c r="P25" s="55">
        <v>24</v>
      </c>
      <c r="Q25" s="56">
        <v>7</v>
      </c>
    </row>
    <row r="26" spans="1:17">
      <c r="A26">
        <v>3.597</v>
      </c>
      <c r="B26" s="52">
        <v>30</v>
      </c>
      <c r="C26" t="s">
        <v>28</v>
      </c>
      <c r="D26" t="s">
        <v>1130</v>
      </c>
      <c r="E26" s="53">
        <v>1.5972222222222224E-2</v>
      </c>
      <c r="F26" t="s">
        <v>1131</v>
      </c>
      <c r="J26" t="s">
        <v>1132</v>
      </c>
      <c r="K26" s="54">
        <v>4.4404287523553583E-3</v>
      </c>
      <c r="L26">
        <v>1.2727272727272709</v>
      </c>
      <c r="M26" s="138">
        <v>3.4889083054220719E-3</v>
      </c>
      <c r="N26" t="s">
        <v>1132</v>
      </c>
      <c r="O26" t="s">
        <v>14</v>
      </c>
      <c r="P26" s="55">
        <v>25</v>
      </c>
      <c r="Q26" s="56">
        <v>6</v>
      </c>
    </row>
    <row r="27" spans="1:17">
      <c r="A27">
        <v>3.5379999999999998</v>
      </c>
      <c r="B27" s="52">
        <v>19</v>
      </c>
      <c r="C27" t="s">
        <v>277</v>
      </c>
      <c r="D27" t="s">
        <v>128</v>
      </c>
      <c r="E27" s="53">
        <v>1.7615740740740741E-2</v>
      </c>
      <c r="F27" t="s">
        <v>1133</v>
      </c>
      <c r="J27" t="s">
        <v>667</v>
      </c>
      <c r="K27" s="54">
        <v>4.9790109498984575E-3</v>
      </c>
      <c r="L27">
        <v>1.4090909090909092</v>
      </c>
      <c r="M27" s="138">
        <v>3.5334916418634211E-3</v>
      </c>
      <c r="N27" t="s">
        <v>667</v>
      </c>
      <c r="O27" t="s">
        <v>14</v>
      </c>
      <c r="P27" s="55">
        <v>26</v>
      </c>
      <c r="Q27" s="56">
        <v>5</v>
      </c>
    </row>
    <row r="28" spans="1:17">
      <c r="A28">
        <v>3.4649999999999999</v>
      </c>
      <c r="B28" s="52">
        <v>40</v>
      </c>
      <c r="C28" t="s">
        <v>329</v>
      </c>
      <c r="D28" t="s">
        <v>330</v>
      </c>
      <c r="E28" s="53">
        <v>1.9594907407407405E-2</v>
      </c>
      <c r="F28" t="s">
        <v>1134</v>
      </c>
      <c r="J28" t="s">
        <v>722</v>
      </c>
      <c r="K28" s="54">
        <v>5.6550959328737103E-3</v>
      </c>
      <c r="L28">
        <v>1.5909090909090886</v>
      </c>
      <c r="M28" s="138">
        <v>3.5546317292349089E-3</v>
      </c>
      <c r="N28" t="s">
        <v>722</v>
      </c>
      <c r="O28" t="s">
        <v>14</v>
      </c>
      <c r="P28" s="55">
        <v>27</v>
      </c>
      <c r="Q28" s="56">
        <v>4</v>
      </c>
    </row>
    <row r="29" spans="1:17">
      <c r="A29">
        <v>2.94</v>
      </c>
      <c r="B29" s="52">
        <v>13</v>
      </c>
      <c r="C29" t="s">
        <v>283</v>
      </c>
      <c r="D29" t="s">
        <v>284</v>
      </c>
      <c r="E29" s="53">
        <v>1.4594907407407405E-2</v>
      </c>
      <c r="F29" t="s">
        <v>1135</v>
      </c>
      <c r="J29" t="s">
        <v>674</v>
      </c>
      <c r="K29" s="54">
        <v>4.9642542202066008E-3</v>
      </c>
      <c r="L29">
        <v>1.3863636363636342</v>
      </c>
      <c r="M29" s="138">
        <v>3.5807735358867341E-3</v>
      </c>
      <c r="N29" t="s">
        <v>674</v>
      </c>
      <c r="O29" t="s">
        <v>14</v>
      </c>
      <c r="P29" s="55">
        <v>28</v>
      </c>
      <c r="Q29" s="56">
        <v>3</v>
      </c>
    </row>
    <row r="30" spans="1:17">
      <c r="A30">
        <v>3.4649999999999999</v>
      </c>
      <c r="B30" s="52">
        <v>30</v>
      </c>
      <c r="C30" t="s">
        <v>179</v>
      </c>
      <c r="D30" t="s">
        <v>180</v>
      </c>
      <c r="E30" s="53">
        <v>1.5925925925925927E-2</v>
      </c>
      <c r="F30" t="s">
        <v>1136</v>
      </c>
      <c r="J30" t="s">
        <v>931</v>
      </c>
      <c r="K30" s="54">
        <v>4.5962268184490413E-3</v>
      </c>
      <c r="L30">
        <v>1.2727272727272709</v>
      </c>
      <c r="M30" s="138">
        <v>3.6113210716385374E-3</v>
      </c>
      <c r="N30" t="s">
        <v>931</v>
      </c>
      <c r="O30" t="s">
        <v>14</v>
      </c>
      <c r="P30" s="55">
        <v>29</v>
      </c>
      <c r="Q30" s="56">
        <v>2</v>
      </c>
    </row>
    <row r="31" spans="1:17">
      <c r="A31">
        <v>3.4649999999999999</v>
      </c>
      <c r="B31" s="52">
        <v>31</v>
      </c>
      <c r="C31" t="s">
        <v>236</v>
      </c>
      <c r="D31" t="s">
        <v>7</v>
      </c>
      <c r="E31" s="53">
        <v>1.6122685185185184E-2</v>
      </c>
      <c r="F31" t="s">
        <v>1137</v>
      </c>
      <c r="J31" t="s">
        <v>615</v>
      </c>
      <c r="K31" s="54">
        <v>4.6530115974560415E-3</v>
      </c>
      <c r="L31">
        <v>1.2727272727272709</v>
      </c>
      <c r="M31" s="138">
        <v>3.6559376837154663E-3</v>
      </c>
      <c r="N31" t="s">
        <v>615</v>
      </c>
      <c r="O31" t="s">
        <v>14</v>
      </c>
      <c r="P31" s="55">
        <v>30</v>
      </c>
      <c r="Q31" s="56">
        <v>1</v>
      </c>
    </row>
    <row r="32" spans="1:17">
      <c r="A32">
        <v>2.7650000000000001</v>
      </c>
      <c r="B32" s="52">
        <v>5</v>
      </c>
      <c r="C32" t="s">
        <v>293</v>
      </c>
      <c r="D32" t="s">
        <v>202</v>
      </c>
      <c r="E32" s="53">
        <v>1.2997685185185183E-2</v>
      </c>
      <c r="F32" t="s">
        <v>1138</v>
      </c>
      <c r="J32" t="s">
        <v>683</v>
      </c>
      <c r="K32" s="54">
        <v>4.7007903020561239E-3</v>
      </c>
      <c r="L32">
        <v>1.2727272727272709</v>
      </c>
      <c r="M32" s="138">
        <v>3.6934780944726741E-3</v>
      </c>
      <c r="N32" t="s">
        <v>683</v>
      </c>
      <c r="O32" t="s">
        <v>14</v>
      </c>
      <c r="Q32" s="56">
        <v>1</v>
      </c>
    </row>
    <row r="33" spans="1:17">
      <c r="A33">
        <v>3.5379999999999998</v>
      </c>
      <c r="B33" s="52">
        <v>29</v>
      </c>
      <c r="C33" t="s">
        <v>203</v>
      </c>
      <c r="D33" t="s">
        <v>1139</v>
      </c>
      <c r="E33" s="53">
        <v>2.2824074074074076E-2</v>
      </c>
      <c r="F33" t="s">
        <v>1140</v>
      </c>
      <c r="J33" t="s">
        <v>1141</v>
      </c>
      <c r="K33" s="54">
        <v>6.4511232544019435E-3</v>
      </c>
      <c r="L33">
        <v>1.7272727272727249</v>
      </c>
      <c r="M33" s="138">
        <v>3.7348608314958674E-3</v>
      </c>
      <c r="N33" t="s">
        <v>1141</v>
      </c>
      <c r="O33" t="s">
        <v>14</v>
      </c>
      <c r="Q33" s="56">
        <v>1</v>
      </c>
    </row>
    <row r="34" spans="1:17">
      <c r="A34">
        <v>2.7650000000000001</v>
      </c>
      <c r="B34" s="52">
        <v>3</v>
      </c>
      <c r="C34" t="s">
        <v>357</v>
      </c>
      <c r="D34" t="s">
        <v>115</v>
      </c>
      <c r="E34" s="53">
        <v>1.1724537037037035E-2</v>
      </c>
      <c r="F34">
        <v>36</v>
      </c>
      <c r="J34" t="s">
        <v>951</v>
      </c>
      <c r="K34" s="54">
        <v>4.2403388922376255E-3</v>
      </c>
      <c r="L34">
        <v>1.113636363636362</v>
      </c>
      <c r="M34" s="138">
        <v>3.8076512501725676E-3</v>
      </c>
      <c r="N34" t="s">
        <v>951</v>
      </c>
      <c r="O34" t="s">
        <v>14</v>
      </c>
      <c r="Q34" s="56">
        <v>1</v>
      </c>
    </row>
    <row r="35" spans="1:17">
      <c r="A35">
        <v>3.4649999999999999</v>
      </c>
      <c r="B35" s="52">
        <v>38</v>
      </c>
      <c r="C35" t="s">
        <v>98</v>
      </c>
      <c r="D35" t="s">
        <v>99</v>
      </c>
      <c r="E35" s="53">
        <v>1.7905092592592594E-2</v>
      </c>
      <c r="F35" t="s">
        <v>1142</v>
      </c>
      <c r="J35" t="s">
        <v>472</v>
      </c>
      <c r="K35" s="54">
        <v>5.1674148896371126E-3</v>
      </c>
      <c r="L35">
        <v>1.3409090909090891</v>
      </c>
      <c r="M35" s="138">
        <v>3.8536653414242925E-3</v>
      </c>
      <c r="N35" t="s">
        <v>472</v>
      </c>
      <c r="O35" t="s">
        <v>14</v>
      </c>
      <c r="Q35" s="56">
        <v>1</v>
      </c>
    </row>
    <row r="36" spans="1:17">
      <c r="A36">
        <v>2.94</v>
      </c>
      <c r="B36" s="52">
        <v>16</v>
      </c>
      <c r="C36" t="s">
        <v>215</v>
      </c>
      <c r="D36" t="s">
        <v>116</v>
      </c>
      <c r="E36" s="53">
        <v>1.579861111111111E-2</v>
      </c>
      <c r="F36" t="s">
        <v>1143</v>
      </c>
      <c r="J36" t="s">
        <v>589</v>
      </c>
      <c r="K36" s="54">
        <v>5.3736772486772484E-3</v>
      </c>
      <c r="L36">
        <v>1.3863636363636342</v>
      </c>
      <c r="M36" s="138">
        <v>3.8760950646196603E-3</v>
      </c>
      <c r="N36" t="s">
        <v>589</v>
      </c>
      <c r="O36" t="s">
        <v>14</v>
      </c>
      <c r="Q36" s="56">
        <v>1</v>
      </c>
    </row>
    <row r="37" spans="1:17">
      <c r="A37">
        <v>3.4649999999999999</v>
      </c>
      <c r="B37" s="52">
        <v>35</v>
      </c>
      <c r="C37" t="s">
        <v>1144</v>
      </c>
      <c r="D37" t="s">
        <v>1145</v>
      </c>
      <c r="E37" s="53">
        <v>1.7164351851851851E-2</v>
      </c>
      <c r="F37" t="s">
        <v>1146</v>
      </c>
      <c r="J37" t="s">
        <v>1147</v>
      </c>
      <c r="K37" s="54">
        <v>4.9536368980813428E-3</v>
      </c>
      <c r="L37">
        <v>1.2727272727272709</v>
      </c>
      <c r="M37" s="138">
        <v>3.8921432770639176E-3</v>
      </c>
      <c r="N37" t="s">
        <v>1147</v>
      </c>
      <c r="O37" t="s">
        <v>14</v>
      </c>
      <c r="Q37" s="56">
        <v>1</v>
      </c>
    </row>
    <row r="38" spans="1:17">
      <c r="A38">
        <v>3.4649999999999999</v>
      </c>
      <c r="B38" s="52">
        <v>26</v>
      </c>
      <c r="C38" t="s">
        <v>308</v>
      </c>
      <c r="D38" t="s">
        <v>309</v>
      </c>
      <c r="E38" s="53">
        <v>1.5069444444444443E-2</v>
      </c>
      <c r="F38" t="s">
        <v>1148</v>
      </c>
      <c r="J38" t="s">
        <v>702</v>
      </c>
      <c r="K38" s="54">
        <v>4.3490460157126817E-3</v>
      </c>
      <c r="L38">
        <v>1.113636363636362</v>
      </c>
      <c r="M38" s="138">
        <v>3.90526581002772E-3</v>
      </c>
      <c r="N38" t="s">
        <v>702</v>
      </c>
      <c r="O38" t="s">
        <v>14</v>
      </c>
      <c r="Q38" s="56">
        <v>1</v>
      </c>
    </row>
    <row r="39" spans="1:17">
      <c r="A39">
        <v>3.4649999999999999</v>
      </c>
      <c r="B39" s="52">
        <v>34</v>
      </c>
      <c r="C39" t="s">
        <v>95</v>
      </c>
      <c r="D39" t="s">
        <v>97</v>
      </c>
      <c r="E39" s="53">
        <v>1.6932870370370369E-2</v>
      </c>
      <c r="F39" t="s">
        <v>1149</v>
      </c>
      <c r="J39" t="s">
        <v>469</v>
      </c>
      <c r="K39" s="54">
        <v>4.886831275720164E-3</v>
      </c>
      <c r="L39">
        <v>1.2499999999999982</v>
      </c>
      <c r="M39" s="138">
        <v>3.9094650205761371E-3</v>
      </c>
      <c r="N39" t="s">
        <v>469</v>
      </c>
      <c r="O39" t="s">
        <v>14</v>
      </c>
      <c r="Q39" s="56">
        <v>1</v>
      </c>
    </row>
    <row r="40" spans="1:17">
      <c r="A40">
        <v>2.94</v>
      </c>
      <c r="B40" s="52">
        <v>15</v>
      </c>
      <c r="C40" t="s">
        <v>190</v>
      </c>
      <c r="D40" t="s">
        <v>191</v>
      </c>
      <c r="E40" s="53">
        <v>1.5752314814814813E-2</v>
      </c>
      <c r="F40" t="s">
        <v>1150</v>
      </c>
      <c r="J40" t="s">
        <v>569</v>
      </c>
      <c r="K40" s="54">
        <v>5.3579302091206846E-3</v>
      </c>
      <c r="L40">
        <v>1.3181818181818161</v>
      </c>
      <c r="M40" s="138">
        <v>4.0646367103674219E-3</v>
      </c>
      <c r="N40" t="s">
        <v>569</v>
      </c>
      <c r="O40" t="s">
        <v>14</v>
      </c>
      <c r="Q40" s="56">
        <v>1</v>
      </c>
    </row>
    <row r="41" spans="1:17">
      <c r="A41">
        <v>2.7650000000000001</v>
      </c>
      <c r="B41" s="52">
        <v>14</v>
      </c>
      <c r="C41" t="s">
        <v>224</v>
      </c>
      <c r="D41" t="s">
        <v>13</v>
      </c>
      <c r="E41" s="53">
        <v>1.577546296296296E-2</v>
      </c>
      <c r="F41" t="s">
        <v>1151</v>
      </c>
      <c r="J41" t="s">
        <v>842</v>
      </c>
      <c r="K41" s="54">
        <v>5.7054115598419381E-3</v>
      </c>
      <c r="L41">
        <v>1.3863636363636342</v>
      </c>
      <c r="M41" s="138">
        <v>4.1153788300499292E-3</v>
      </c>
      <c r="N41" t="s">
        <v>842</v>
      </c>
      <c r="O41" t="s">
        <v>14</v>
      </c>
      <c r="Q41" s="56">
        <v>1</v>
      </c>
    </row>
    <row r="42" spans="1:17">
      <c r="A42">
        <v>2.7650000000000001</v>
      </c>
      <c r="B42" s="52">
        <v>22</v>
      </c>
      <c r="C42" t="s">
        <v>182</v>
      </c>
      <c r="D42" t="s">
        <v>183</v>
      </c>
      <c r="E42" s="53">
        <v>1.892361111111111E-2</v>
      </c>
      <c r="F42" t="s">
        <v>1152</v>
      </c>
      <c r="J42" t="s">
        <v>558</v>
      </c>
      <c r="K42" s="54">
        <v>6.8439823186658621E-3</v>
      </c>
      <c r="L42">
        <v>1.6590909090909092</v>
      </c>
      <c r="M42" s="138">
        <v>4.1251400276890128E-3</v>
      </c>
      <c r="N42" t="s">
        <v>558</v>
      </c>
      <c r="O42" t="s">
        <v>14</v>
      </c>
      <c r="Q42" s="56">
        <v>1</v>
      </c>
    </row>
    <row r="43" spans="1:17">
      <c r="A43">
        <v>3.4649999999999999</v>
      </c>
      <c r="B43" s="52">
        <v>36</v>
      </c>
      <c r="C43" t="s">
        <v>237</v>
      </c>
      <c r="D43" t="s">
        <v>97</v>
      </c>
      <c r="E43" s="53">
        <v>1.7222222222222222E-2</v>
      </c>
      <c r="F43" t="s">
        <v>1153</v>
      </c>
      <c r="J43" t="s">
        <v>621</v>
      </c>
      <c r="K43" s="54">
        <v>4.9703383036716368E-3</v>
      </c>
      <c r="L43">
        <v>1.2045454545454528</v>
      </c>
      <c r="M43" s="138">
        <v>4.1263185917274027E-3</v>
      </c>
      <c r="N43" t="s">
        <v>621</v>
      </c>
      <c r="O43" t="s">
        <v>14</v>
      </c>
      <c r="Q43" s="56">
        <v>1</v>
      </c>
    </row>
    <row r="44" spans="1:17">
      <c r="A44">
        <v>2.94</v>
      </c>
      <c r="B44" s="52">
        <v>8</v>
      </c>
      <c r="C44" t="s">
        <v>210</v>
      </c>
      <c r="D44" t="s">
        <v>1154</v>
      </c>
      <c r="E44" s="53">
        <v>1.357638888888889E-2</v>
      </c>
      <c r="F44" t="s">
        <v>1155</v>
      </c>
      <c r="J44" t="s">
        <v>1156</v>
      </c>
      <c r="K44" s="54">
        <v>4.6178193499622072E-3</v>
      </c>
      <c r="L44">
        <v>1.113636363636362</v>
      </c>
      <c r="M44" s="138">
        <v>4.1466132938436208E-3</v>
      </c>
      <c r="N44" t="s">
        <v>1156</v>
      </c>
      <c r="O44" t="s">
        <v>14</v>
      </c>
      <c r="Q44" s="56">
        <v>1</v>
      </c>
    </row>
    <row r="45" spans="1:17">
      <c r="A45">
        <v>3.5379999999999998</v>
      </c>
      <c r="B45" s="52">
        <v>25</v>
      </c>
      <c r="C45" t="s">
        <v>354</v>
      </c>
      <c r="D45" t="s">
        <v>8</v>
      </c>
      <c r="E45" s="53">
        <v>2.0821759259259259E-2</v>
      </c>
      <c r="F45" t="s">
        <v>1157</v>
      </c>
      <c r="J45" t="s">
        <v>749</v>
      </c>
      <c r="K45" s="54">
        <v>5.8851778573372699E-3</v>
      </c>
      <c r="L45">
        <v>1.4090909090909092</v>
      </c>
      <c r="M45" s="138">
        <v>4.1765778342393528E-3</v>
      </c>
      <c r="N45" t="s">
        <v>749</v>
      </c>
      <c r="O45" t="s">
        <v>14</v>
      </c>
      <c r="Q45" s="56">
        <v>1</v>
      </c>
    </row>
    <row r="46" spans="1:17">
      <c r="A46">
        <v>2.94</v>
      </c>
      <c r="B46" s="52">
        <v>19</v>
      </c>
      <c r="C46" t="s">
        <v>212</v>
      </c>
      <c r="D46" t="s">
        <v>213</v>
      </c>
      <c r="E46" s="53">
        <v>1.6469907407407405E-2</v>
      </c>
      <c r="F46" t="s">
        <v>1158</v>
      </c>
      <c r="J46" t="s">
        <v>585</v>
      </c>
      <c r="K46" s="54">
        <v>5.6020093222474169E-3</v>
      </c>
      <c r="L46">
        <v>1.3181818181818161</v>
      </c>
      <c r="M46" s="138">
        <v>4.2498001754980473E-3</v>
      </c>
      <c r="N46" t="s">
        <v>585</v>
      </c>
      <c r="O46" t="s">
        <v>14</v>
      </c>
      <c r="Q46" s="56">
        <v>1</v>
      </c>
    </row>
    <row r="47" spans="1:17">
      <c r="A47">
        <v>3.4649999999999999</v>
      </c>
      <c r="B47" s="52">
        <v>42</v>
      </c>
      <c r="C47" t="s">
        <v>337</v>
      </c>
      <c r="D47" t="s">
        <v>97</v>
      </c>
      <c r="E47" s="53">
        <v>2.1828703703703701E-2</v>
      </c>
      <c r="F47" t="s">
        <v>1159</v>
      </c>
      <c r="J47" t="s">
        <v>732</v>
      </c>
      <c r="K47" s="54">
        <v>6.2997701886590768E-3</v>
      </c>
      <c r="L47">
        <v>1.4772727272727251</v>
      </c>
      <c r="M47" s="138">
        <v>4.2644598200153811E-3</v>
      </c>
      <c r="N47" t="s">
        <v>732</v>
      </c>
      <c r="O47" t="s">
        <v>14</v>
      </c>
      <c r="Q47" s="56">
        <v>1</v>
      </c>
    </row>
    <row r="48" spans="1:17">
      <c r="A48">
        <v>3.5379999999999998</v>
      </c>
      <c r="B48" s="52">
        <v>22</v>
      </c>
      <c r="C48" t="s">
        <v>208</v>
      </c>
      <c r="D48" t="s">
        <v>209</v>
      </c>
      <c r="E48" s="53">
        <v>1.9340277777777779E-2</v>
      </c>
      <c r="F48" t="s">
        <v>1160</v>
      </c>
      <c r="J48" t="s">
        <v>582</v>
      </c>
      <c r="K48" s="54">
        <v>5.4664436907229455E-3</v>
      </c>
      <c r="L48">
        <v>1.2727272727272709</v>
      </c>
      <c r="M48" s="138">
        <v>4.2950628998537493E-3</v>
      </c>
      <c r="N48" t="s">
        <v>582</v>
      </c>
      <c r="O48" t="s">
        <v>14</v>
      </c>
      <c r="Q48" s="56">
        <v>1</v>
      </c>
    </row>
    <row r="49" spans="1:17">
      <c r="A49">
        <v>2.7650000000000001</v>
      </c>
      <c r="B49" s="52">
        <v>18</v>
      </c>
      <c r="C49" t="s">
        <v>161</v>
      </c>
      <c r="D49" t="s">
        <v>84</v>
      </c>
      <c r="E49" s="53">
        <v>1.7997685185185186E-2</v>
      </c>
      <c r="F49" t="s">
        <v>1161</v>
      </c>
      <c r="J49" t="s">
        <v>538</v>
      </c>
      <c r="K49" s="54">
        <v>6.509108566070591E-3</v>
      </c>
      <c r="L49">
        <v>1.5</v>
      </c>
      <c r="M49" s="138">
        <v>4.3394057107137276E-3</v>
      </c>
      <c r="N49" t="s">
        <v>538</v>
      </c>
      <c r="O49" t="s">
        <v>14</v>
      </c>
      <c r="Q49" s="56">
        <v>1</v>
      </c>
    </row>
    <row r="50" spans="1:17">
      <c r="A50">
        <v>3.5379999999999998</v>
      </c>
      <c r="B50" s="52">
        <v>23</v>
      </c>
      <c r="C50" t="s">
        <v>172</v>
      </c>
      <c r="D50" t="s">
        <v>99</v>
      </c>
      <c r="E50" s="53">
        <v>1.9780092592592592E-2</v>
      </c>
      <c r="F50" t="s">
        <v>1162</v>
      </c>
      <c r="J50" t="s">
        <v>553</v>
      </c>
      <c r="K50" s="54">
        <v>5.5907553964365721E-3</v>
      </c>
      <c r="L50">
        <v>1.2727272727272709</v>
      </c>
      <c r="M50" s="138">
        <v>4.3927363829144557E-3</v>
      </c>
      <c r="N50" t="s">
        <v>553</v>
      </c>
      <c r="O50" t="s">
        <v>14</v>
      </c>
      <c r="Q50" s="56">
        <v>1</v>
      </c>
    </row>
    <row r="51" spans="1:17">
      <c r="A51">
        <v>2.94</v>
      </c>
      <c r="B51" s="52">
        <v>18</v>
      </c>
      <c r="C51" t="s">
        <v>293</v>
      </c>
      <c r="D51" t="s">
        <v>294</v>
      </c>
      <c r="E51" s="53">
        <v>1.636574074074074E-2</v>
      </c>
      <c r="F51" t="s">
        <v>1163</v>
      </c>
      <c r="J51" t="s">
        <v>684</v>
      </c>
      <c r="K51" s="54">
        <v>5.5665784832451496E-3</v>
      </c>
      <c r="L51">
        <v>1.2272727272727253</v>
      </c>
      <c r="M51" s="138">
        <v>4.5357306159775363E-3</v>
      </c>
      <c r="N51" t="s">
        <v>684</v>
      </c>
      <c r="O51" t="s">
        <v>14</v>
      </c>
      <c r="Q51" s="56">
        <v>1</v>
      </c>
    </row>
    <row r="52" spans="1:17">
      <c r="A52">
        <v>2.94</v>
      </c>
      <c r="B52" s="52">
        <v>22</v>
      </c>
      <c r="C52" t="s">
        <v>1164</v>
      </c>
      <c r="D52" t="s">
        <v>1165</v>
      </c>
      <c r="E52" s="53">
        <v>1.7303240740740741E-2</v>
      </c>
      <c r="F52" t="s">
        <v>1166</v>
      </c>
      <c r="J52" t="s">
        <v>1167</v>
      </c>
      <c r="K52" s="54">
        <v>5.8854560342655581E-3</v>
      </c>
      <c r="L52">
        <v>1.2727272727272709</v>
      </c>
      <c r="M52" s="138">
        <v>4.6242868840658024E-3</v>
      </c>
      <c r="N52" t="s">
        <v>1167</v>
      </c>
      <c r="O52" t="s">
        <v>14</v>
      </c>
      <c r="Q52" s="56">
        <v>1</v>
      </c>
    </row>
    <row r="53" spans="1:17">
      <c r="A53">
        <v>2.7650000000000001</v>
      </c>
      <c r="B53" s="52">
        <v>23</v>
      </c>
      <c r="C53" t="s">
        <v>203</v>
      </c>
      <c r="D53" t="s">
        <v>202</v>
      </c>
      <c r="E53" s="53">
        <v>1.9247685185185184E-2</v>
      </c>
      <c r="F53" t="s">
        <v>1168</v>
      </c>
      <c r="J53" t="s">
        <v>940</v>
      </c>
      <c r="K53" s="54">
        <v>6.9611881320742076E-3</v>
      </c>
      <c r="L53">
        <v>1.5</v>
      </c>
      <c r="M53" s="138">
        <v>4.6407920880494717E-3</v>
      </c>
      <c r="N53" t="s">
        <v>940</v>
      </c>
      <c r="O53" t="s">
        <v>14</v>
      </c>
      <c r="Q53" s="56">
        <v>1</v>
      </c>
    </row>
    <row r="54" spans="1:17">
      <c r="A54">
        <v>2.7650000000000001</v>
      </c>
      <c r="B54" s="52">
        <v>19</v>
      </c>
      <c r="C54" t="s">
        <v>173</v>
      </c>
      <c r="D54" t="s">
        <v>174</v>
      </c>
      <c r="E54" s="53">
        <v>1.8101851851851852E-2</v>
      </c>
      <c r="F54" t="s">
        <v>1169</v>
      </c>
      <c r="J54" t="s">
        <v>937</v>
      </c>
      <c r="K54" s="54">
        <v>6.5467818632375593E-3</v>
      </c>
      <c r="L54">
        <v>1.4090909090909092</v>
      </c>
      <c r="M54" s="138">
        <v>4.6461032577814936E-3</v>
      </c>
      <c r="N54" t="s">
        <v>937</v>
      </c>
      <c r="O54" t="s">
        <v>14</v>
      </c>
      <c r="Q54" s="56">
        <v>1</v>
      </c>
    </row>
    <row r="55" spans="1:17">
      <c r="A55">
        <v>3.4649999999999999</v>
      </c>
      <c r="B55" s="52">
        <v>41</v>
      </c>
      <c r="C55" t="s">
        <v>246</v>
      </c>
      <c r="D55" t="s">
        <v>247</v>
      </c>
      <c r="E55" s="53">
        <v>2.0636574074074075E-2</v>
      </c>
      <c r="F55" t="s">
        <v>1170</v>
      </c>
      <c r="J55" t="s">
        <v>627</v>
      </c>
      <c r="K55" s="54">
        <v>5.9557212334990116E-3</v>
      </c>
      <c r="L55">
        <v>1.2727272727272709</v>
      </c>
      <c r="M55" s="138">
        <v>4.6794952548920871E-3</v>
      </c>
      <c r="N55" t="s">
        <v>627</v>
      </c>
      <c r="O55" t="s">
        <v>14</v>
      </c>
      <c r="Q55" s="56">
        <v>1</v>
      </c>
    </row>
    <row r="56" spans="1:17">
      <c r="A56">
        <v>2.7650000000000001</v>
      </c>
      <c r="B56" s="52">
        <v>17</v>
      </c>
      <c r="C56" t="s">
        <v>147</v>
      </c>
      <c r="D56" t="s">
        <v>148</v>
      </c>
      <c r="E56" s="53">
        <v>1.7835648148148149E-2</v>
      </c>
      <c r="F56" t="s">
        <v>1171</v>
      </c>
      <c r="J56" t="s">
        <v>943</v>
      </c>
      <c r="K56" s="54">
        <v>6.4505056593664187E-3</v>
      </c>
      <c r="L56">
        <v>1.3409090909090891</v>
      </c>
      <c r="M56" s="138">
        <v>4.8105465934258108E-3</v>
      </c>
      <c r="N56" t="s">
        <v>943</v>
      </c>
      <c r="O56" t="s">
        <v>14</v>
      </c>
      <c r="Q56" s="56">
        <v>1</v>
      </c>
    </row>
    <row r="57" spans="1:17">
      <c r="A57">
        <v>2.94</v>
      </c>
      <c r="B57" s="52">
        <v>27</v>
      </c>
      <c r="C57" t="s">
        <v>1172</v>
      </c>
      <c r="D57" t="s">
        <v>1173</v>
      </c>
      <c r="E57" s="53">
        <v>2.2592592592592591E-2</v>
      </c>
      <c r="F57" t="s">
        <v>1174</v>
      </c>
      <c r="J57" t="s">
        <v>1175</v>
      </c>
      <c r="K57" s="54">
        <v>7.6845553036029223E-3</v>
      </c>
      <c r="L57">
        <v>1.5909090909090886</v>
      </c>
      <c r="M57" s="138">
        <v>4.8302919051218442E-3</v>
      </c>
      <c r="N57" t="s">
        <v>1175</v>
      </c>
      <c r="O57" t="s">
        <v>14</v>
      </c>
      <c r="Q57" s="56">
        <v>1</v>
      </c>
    </row>
    <row r="58" spans="1:17">
      <c r="A58">
        <v>2.7650000000000001</v>
      </c>
      <c r="B58" s="52">
        <v>21</v>
      </c>
      <c r="C58" t="s">
        <v>90</v>
      </c>
      <c r="D58" t="s">
        <v>91</v>
      </c>
      <c r="E58" s="53">
        <v>1.8564814814814815E-2</v>
      </c>
      <c r="F58" t="s">
        <v>1176</v>
      </c>
      <c r="J58" t="s">
        <v>460</v>
      </c>
      <c r="K58" s="54">
        <v>6.7142187395351953E-3</v>
      </c>
      <c r="L58">
        <v>1.3863636363636342</v>
      </c>
      <c r="M58" s="138">
        <v>4.8430430252385092E-3</v>
      </c>
      <c r="N58" t="s">
        <v>460</v>
      </c>
      <c r="O58" t="s">
        <v>14</v>
      </c>
      <c r="Q58" s="56">
        <v>1</v>
      </c>
    </row>
    <row r="59" spans="1:17">
      <c r="A59">
        <v>3.597</v>
      </c>
      <c r="B59" s="52">
        <v>37</v>
      </c>
      <c r="C59" t="s">
        <v>203</v>
      </c>
      <c r="D59" t="s">
        <v>204</v>
      </c>
      <c r="E59" s="53">
        <v>2.4513888888888887E-2</v>
      </c>
      <c r="F59" t="s">
        <v>1177</v>
      </c>
      <c r="J59" t="s">
        <v>962</v>
      </c>
      <c r="K59" s="54">
        <v>6.8150928242671355E-3</v>
      </c>
      <c r="L59">
        <v>1.3863636363636342</v>
      </c>
      <c r="M59" s="138">
        <v>4.9158046601271215E-3</v>
      </c>
      <c r="N59" t="s">
        <v>962</v>
      </c>
      <c r="O59" t="s">
        <v>14</v>
      </c>
      <c r="Q59" s="56">
        <v>1</v>
      </c>
    </row>
    <row r="60" spans="1:17">
      <c r="A60">
        <v>2.94</v>
      </c>
      <c r="B60" s="52">
        <v>23</v>
      </c>
      <c r="C60" t="s">
        <v>1178</v>
      </c>
      <c r="D60" t="s">
        <v>1126</v>
      </c>
      <c r="E60" s="53">
        <v>1.8275462962962962E-2</v>
      </c>
      <c r="F60" t="s">
        <v>1179</v>
      </c>
      <c r="J60" t="s">
        <v>1180</v>
      </c>
      <c r="K60" s="54">
        <v>6.2161438649533888E-3</v>
      </c>
      <c r="L60">
        <v>1.2272727272727253</v>
      </c>
      <c r="M60" s="138">
        <v>5.065006112184251E-3</v>
      </c>
      <c r="N60" t="s">
        <v>1180</v>
      </c>
      <c r="O60" t="s">
        <v>14</v>
      </c>
      <c r="Q60" s="56">
        <v>1</v>
      </c>
    </row>
    <row r="61" spans="1:17">
      <c r="A61">
        <v>2.7650000000000001</v>
      </c>
      <c r="B61" s="52">
        <v>24</v>
      </c>
      <c r="C61" t="s">
        <v>188</v>
      </c>
      <c r="D61" t="s">
        <v>174</v>
      </c>
      <c r="E61" s="53">
        <v>2.1157407407407406E-2</v>
      </c>
      <c r="F61" t="s">
        <v>1181</v>
      </c>
      <c r="J61" t="s">
        <v>970</v>
      </c>
      <c r="K61" s="54">
        <v>7.6518652468019546E-3</v>
      </c>
      <c r="L61">
        <v>1.5</v>
      </c>
      <c r="M61" s="138">
        <v>5.10124349786797E-3</v>
      </c>
      <c r="N61" t="s">
        <v>970</v>
      </c>
      <c r="O61" t="s">
        <v>14</v>
      </c>
      <c r="Q61" s="56">
        <v>1</v>
      </c>
    </row>
    <row r="62" spans="1:17">
      <c r="A62">
        <v>2.94</v>
      </c>
      <c r="B62" s="52">
        <v>25</v>
      </c>
      <c r="C62" t="s">
        <v>26</v>
      </c>
      <c r="D62" t="s">
        <v>27</v>
      </c>
      <c r="E62" s="53">
        <v>2.1284722222222222E-2</v>
      </c>
      <c r="F62" t="s">
        <v>1182</v>
      </c>
      <c r="J62" t="s">
        <v>400</v>
      </c>
      <c r="K62" s="54">
        <v>7.2397014361300074E-3</v>
      </c>
      <c r="L62">
        <v>1.3863636363636342</v>
      </c>
      <c r="M62" s="138">
        <v>5.222079724421653E-3</v>
      </c>
      <c r="N62" t="s">
        <v>400</v>
      </c>
      <c r="O62" t="s">
        <v>14</v>
      </c>
      <c r="Q62" s="56">
        <v>1</v>
      </c>
    </row>
    <row r="63" spans="1:17">
      <c r="A63">
        <v>2.7650000000000001</v>
      </c>
      <c r="B63" s="52">
        <v>25</v>
      </c>
      <c r="C63" t="s">
        <v>310</v>
      </c>
      <c r="D63" t="s">
        <v>109</v>
      </c>
      <c r="E63" s="53">
        <v>2.2187499999999999E-2</v>
      </c>
      <c r="F63" t="s">
        <v>1183</v>
      </c>
      <c r="J63" t="s">
        <v>704</v>
      </c>
      <c r="K63" s="54">
        <v>8.0244122965641949E-3</v>
      </c>
      <c r="L63">
        <v>1.4772727272727251</v>
      </c>
      <c r="M63" s="138">
        <v>5.4319098622896168E-3</v>
      </c>
      <c r="N63" t="s">
        <v>704</v>
      </c>
      <c r="O63" t="s">
        <v>14</v>
      </c>
      <c r="Q63" s="56">
        <v>1</v>
      </c>
    </row>
    <row r="64" spans="1:17">
      <c r="A64">
        <v>3.4649999999999999</v>
      </c>
      <c r="B64" s="52">
        <v>46</v>
      </c>
      <c r="C64" t="s">
        <v>303</v>
      </c>
      <c r="D64" t="s">
        <v>247</v>
      </c>
      <c r="E64" s="53">
        <v>2.9178240740740741E-2</v>
      </c>
      <c r="F64" t="s">
        <v>1184</v>
      </c>
      <c r="J64" t="s">
        <v>696</v>
      </c>
      <c r="K64" s="54">
        <v>8.420848698626476E-3</v>
      </c>
      <c r="L64">
        <v>1.3409090909090891</v>
      </c>
      <c r="M64" s="138">
        <v>6.2799549616875498E-3</v>
      </c>
      <c r="N64" t="s">
        <v>696</v>
      </c>
      <c r="O64" t="s">
        <v>14</v>
      </c>
      <c r="Q64" s="56">
        <v>1</v>
      </c>
    </row>
    <row r="65" spans="1:17">
      <c r="A65">
        <v>2.94</v>
      </c>
      <c r="B65" s="52">
        <v>28</v>
      </c>
      <c r="C65" t="s">
        <v>77</v>
      </c>
      <c r="D65" t="s">
        <v>76</v>
      </c>
      <c r="E65" s="53">
        <v>3.2326388888888884E-2</v>
      </c>
      <c r="F65" t="s">
        <v>1185</v>
      </c>
      <c r="J65" t="s">
        <v>447</v>
      </c>
      <c r="K65" s="54">
        <v>1.0995370370370369E-2</v>
      </c>
      <c r="L65">
        <v>1.6590909090909092</v>
      </c>
      <c r="M65" s="138">
        <v>6.6273465246067973E-3</v>
      </c>
      <c r="N65" t="s">
        <v>447</v>
      </c>
      <c r="O65" t="s">
        <v>14</v>
      </c>
      <c r="Q65" s="56">
        <v>1</v>
      </c>
    </row>
    <row r="66" spans="1:17">
      <c r="A66">
        <v>2.7650000000000001</v>
      </c>
      <c r="B66" s="52">
        <v>26</v>
      </c>
      <c r="C66" t="s">
        <v>56</v>
      </c>
      <c r="D66" t="s">
        <v>57</v>
      </c>
      <c r="E66" s="53">
        <v>2.3344907407407408E-2</v>
      </c>
      <c r="F66" t="s">
        <v>1186</v>
      </c>
      <c r="J66" t="s">
        <v>431</v>
      </c>
      <c r="K66" s="54">
        <v>8.4430044873082845E-3</v>
      </c>
      <c r="L66">
        <v>1.2727272727272709</v>
      </c>
      <c r="M66" s="138">
        <v>6.6337892400279473E-3</v>
      </c>
      <c r="N66" t="s">
        <v>431</v>
      </c>
      <c r="O66" t="s">
        <v>14</v>
      </c>
      <c r="Q66" s="56">
        <v>1</v>
      </c>
    </row>
    <row r="67" spans="1:17">
      <c r="A67">
        <v>2.7650000000000001</v>
      </c>
      <c r="B67" s="52">
        <v>27</v>
      </c>
      <c r="C67" t="s">
        <v>338</v>
      </c>
      <c r="D67" t="s">
        <v>339</v>
      </c>
      <c r="E67" s="53">
        <v>2.4444444444444446E-2</v>
      </c>
      <c r="F67" t="s">
        <v>1187</v>
      </c>
      <c r="J67" t="s">
        <v>733</v>
      </c>
      <c r="K67" s="54">
        <v>8.8406670685151692E-3</v>
      </c>
      <c r="L67">
        <v>1.2727272727272709</v>
      </c>
      <c r="M67" s="138">
        <v>6.9462384109762144E-3</v>
      </c>
      <c r="N67" t="s">
        <v>733</v>
      </c>
      <c r="O67" t="s">
        <v>14</v>
      </c>
      <c r="Q67" s="56">
        <v>1</v>
      </c>
    </row>
    <row r="68" spans="1:17">
      <c r="A68">
        <v>3.5379999999999998</v>
      </c>
      <c r="B68" s="52"/>
      <c r="C68" t="s">
        <v>1192</v>
      </c>
      <c r="D68" t="s">
        <v>1193</v>
      </c>
      <c r="E68" t="s">
        <v>1190</v>
      </c>
      <c r="J68" t="s">
        <v>1194</v>
      </c>
      <c r="K68" s="54" t="e">
        <v>#VALUE!</v>
      </c>
      <c r="L68">
        <v>1.6590909090909092</v>
      </c>
      <c r="M68" s="138" t="e">
        <v>#VALUE!</v>
      </c>
      <c r="N68" t="s">
        <v>1194</v>
      </c>
      <c r="O68" t="s">
        <v>14</v>
      </c>
      <c r="Q68" s="56">
        <v>1</v>
      </c>
    </row>
    <row r="69" spans="1:17">
      <c r="A69">
        <v>3.4649999999999999</v>
      </c>
      <c r="B69" s="52"/>
      <c r="C69" t="s">
        <v>62</v>
      </c>
      <c r="D69" t="s">
        <v>63</v>
      </c>
      <c r="E69" t="s">
        <v>1190</v>
      </c>
      <c r="J69" t="s">
        <v>1071</v>
      </c>
      <c r="K69" s="54" t="e">
        <v>#VALUE!</v>
      </c>
      <c r="L69">
        <v>1.4090909090909092</v>
      </c>
      <c r="M69" s="138" t="e">
        <v>#VALUE!</v>
      </c>
      <c r="N69" t="s">
        <v>1071</v>
      </c>
      <c r="O69" t="s">
        <v>14</v>
      </c>
      <c r="Q69" s="56">
        <v>1</v>
      </c>
    </row>
    <row r="70" spans="1:17">
      <c r="A70">
        <v>2.94</v>
      </c>
      <c r="B70" s="52"/>
      <c r="C70" t="s">
        <v>176</v>
      </c>
      <c r="D70" t="s">
        <v>177</v>
      </c>
      <c r="E70" t="s">
        <v>1190</v>
      </c>
      <c r="J70" t="s">
        <v>819</v>
      </c>
      <c r="K70" s="54" t="e">
        <v>#VALUE!</v>
      </c>
      <c r="L70">
        <v>1.2272727272727253</v>
      </c>
      <c r="M70" s="138" t="e">
        <v>#VALUE!</v>
      </c>
      <c r="N70" t="s">
        <v>819</v>
      </c>
      <c r="O70" t="s">
        <v>14</v>
      </c>
      <c r="Q70" s="56">
        <v>1</v>
      </c>
    </row>
    <row r="71" spans="1:17">
      <c r="A71">
        <v>3.4649999999999999</v>
      </c>
      <c r="B71" s="52"/>
      <c r="C71" t="s">
        <v>1188</v>
      </c>
      <c r="D71" t="s">
        <v>1189</v>
      </c>
      <c r="E71" t="s">
        <v>1190</v>
      </c>
      <c r="J71" t="s">
        <v>1191</v>
      </c>
      <c r="K71" s="54" t="e">
        <v>#VALUE!</v>
      </c>
      <c r="L71">
        <v>1.3409090909090891</v>
      </c>
      <c r="M71" s="138" t="e">
        <v>#VALUE!</v>
      </c>
      <c r="N71" t="s">
        <v>1191</v>
      </c>
      <c r="O71" t="s">
        <v>14</v>
      </c>
      <c r="Q71" s="56">
        <v>1</v>
      </c>
    </row>
    <row r="72" spans="1:17">
      <c r="A72">
        <v>3.5379999999999998</v>
      </c>
      <c r="B72" s="52"/>
      <c r="C72" t="s">
        <v>305</v>
      </c>
      <c r="D72" t="s">
        <v>86</v>
      </c>
      <c r="E72" t="s">
        <v>1190</v>
      </c>
      <c r="J72" t="s">
        <v>698</v>
      </c>
      <c r="K72" s="54" t="e">
        <v>#VALUE!</v>
      </c>
      <c r="L72">
        <v>1.4772727272727251</v>
      </c>
      <c r="M72" s="138" t="e">
        <v>#VALUE!</v>
      </c>
      <c r="N72" t="s">
        <v>698</v>
      </c>
      <c r="O72" t="s">
        <v>14</v>
      </c>
      <c r="Q72" s="56">
        <v>1</v>
      </c>
    </row>
    <row r="73" spans="1:17">
      <c r="A73">
        <v>2.94</v>
      </c>
      <c r="B73" s="52">
        <v>3</v>
      </c>
      <c r="C73" t="s">
        <v>228</v>
      </c>
      <c r="D73" t="s">
        <v>233</v>
      </c>
      <c r="E73" s="53">
        <v>1.1655092592592594E-2</v>
      </c>
      <c r="F73">
        <v>53</v>
      </c>
      <c r="J73" t="s">
        <v>988</v>
      </c>
      <c r="K73" s="54">
        <v>3.9643172083648282E-3</v>
      </c>
      <c r="L73">
        <v>1.4545454545454524</v>
      </c>
      <c r="M73" s="138">
        <v>2.7254680807508236E-3</v>
      </c>
      <c r="N73" t="s">
        <v>988</v>
      </c>
      <c r="O73" t="s">
        <v>3</v>
      </c>
      <c r="P73" s="55">
        <v>1</v>
      </c>
      <c r="Q73" s="56">
        <v>50</v>
      </c>
    </row>
    <row r="74" spans="1:17">
      <c r="A74">
        <v>3.597</v>
      </c>
      <c r="B74" s="52">
        <v>1</v>
      </c>
      <c r="C74" t="s">
        <v>118</v>
      </c>
      <c r="D74" t="s">
        <v>119</v>
      </c>
      <c r="E74" s="53">
        <v>1.0694444444444444E-2</v>
      </c>
      <c r="J74" t="s">
        <v>499</v>
      </c>
      <c r="K74" s="54">
        <v>2.9731566428814133E-3</v>
      </c>
      <c r="L74">
        <v>1.0681818181818166</v>
      </c>
      <c r="M74" s="138">
        <v>2.7833806869528165E-3</v>
      </c>
      <c r="N74" t="s">
        <v>499</v>
      </c>
      <c r="O74" t="s">
        <v>3</v>
      </c>
      <c r="P74" s="55">
        <v>2</v>
      </c>
      <c r="Q74" s="56">
        <v>46</v>
      </c>
    </row>
    <row r="75" spans="1:17">
      <c r="A75">
        <v>3.597</v>
      </c>
      <c r="B75" s="52">
        <v>4</v>
      </c>
      <c r="C75" t="s">
        <v>351</v>
      </c>
      <c r="D75" t="s">
        <v>153</v>
      </c>
      <c r="E75" s="53">
        <v>1.1041666666666667E-2</v>
      </c>
      <c r="F75">
        <v>30</v>
      </c>
      <c r="J75" t="s">
        <v>743</v>
      </c>
      <c r="K75" s="54">
        <v>3.0696877027152256E-3</v>
      </c>
      <c r="L75">
        <v>1.0909090909090893</v>
      </c>
      <c r="M75" s="138">
        <v>2.8138803941556278E-3</v>
      </c>
      <c r="N75" t="s">
        <v>743</v>
      </c>
      <c r="O75" t="s">
        <v>3</v>
      </c>
      <c r="P75" s="55">
        <v>3</v>
      </c>
      <c r="Q75" s="56">
        <v>43</v>
      </c>
    </row>
    <row r="76" spans="1:17">
      <c r="A76">
        <v>3.597</v>
      </c>
      <c r="B76" s="52">
        <v>5</v>
      </c>
      <c r="C76" t="s">
        <v>108</v>
      </c>
      <c r="D76" t="s">
        <v>64</v>
      </c>
      <c r="E76" s="53">
        <v>1.1087962962962964E-2</v>
      </c>
      <c r="F76">
        <v>34</v>
      </c>
      <c r="J76" t="s">
        <v>485</v>
      </c>
      <c r="K76" s="54">
        <v>3.0825585106930677E-3</v>
      </c>
      <c r="L76">
        <v>1.0909090909090893</v>
      </c>
      <c r="M76" s="138">
        <v>2.825678634801983E-3</v>
      </c>
      <c r="N76" t="s">
        <v>485</v>
      </c>
      <c r="O76" t="s">
        <v>3</v>
      </c>
      <c r="P76" s="55">
        <v>4</v>
      </c>
      <c r="Q76" s="56">
        <v>40</v>
      </c>
    </row>
    <row r="77" spans="1:17">
      <c r="A77">
        <v>3.597</v>
      </c>
      <c r="B77" s="52">
        <v>6</v>
      </c>
      <c r="C77" t="s">
        <v>31</v>
      </c>
      <c r="D77" t="s">
        <v>32</v>
      </c>
      <c r="E77" s="53">
        <v>1.1180555555555556E-2</v>
      </c>
      <c r="F77">
        <v>42</v>
      </c>
      <c r="J77" t="s">
        <v>408</v>
      </c>
      <c r="K77" s="54">
        <v>3.1083001266487506E-3</v>
      </c>
      <c r="L77">
        <v>1.0909090909090893</v>
      </c>
      <c r="M77" s="138">
        <v>2.8492751160946921E-3</v>
      </c>
      <c r="N77" t="s">
        <v>408</v>
      </c>
      <c r="O77" t="s">
        <v>3</v>
      </c>
      <c r="P77" s="55">
        <v>5</v>
      </c>
      <c r="Q77" s="56">
        <v>37</v>
      </c>
    </row>
    <row r="78" spans="1:17">
      <c r="A78">
        <v>3.4649999999999999</v>
      </c>
      <c r="B78" s="52">
        <v>3</v>
      </c>
      <c r="C78" t="s">
        <v>189</v>
      </c>
      <c r="D78" t="s">
        <v>1195</v>
      </c>
      <c r="E78" s="53">
        <v>1.1226851851851854E-2</v>
      </c>
      <c r="F78">
        <v>30</v>
      </c>
      <c r="J78" t="s">
        <v>1196</v>
      </c>
      <c r="K78" s="54">
        <v>3.2400726845171297E-3</v>
      </c>
      <c r="L78">
        <v>1.1363636363636349</v>
      </c>
      <c r="M78" s="138">
        <v>2.8512639623750778E-3</v>
      </c>
      <c r="N78" t="s">
        <v>1196</v>
      </c>
      <c r="O78" t="s">
        <v>3</v>
      </c>
      <c r="P78" s="55">
        <v>5</v>
      </c>
      <c r="Q78" s="56">
        <v>37</v>
      </c>
    </row>
    <row r="79" spans="1:17">
      <c r="A79">
        <v>3.4649999999999999</v>
      </c>
      <c r="B79" s="52">
        <v>5</v>
      </c>
      <c r="C79" t="s">
        <v>45</v>
      </c>
      <c r="D79" t="s">
        <v>47</v>
      </c>
      <c r="E79" s="53">
        <v>1.1388888888888888E-2</v>
      </c>
      <c r="F79">
        <v>44</v>
      </c>
      <c r="J79" t="s">
        <v>422</v>
      </c>
      <c r="K79" s="54">
        <v>3.2868366201699532E-3</v>
      </c>
      <c r="L79">
        <v>1.1363636363636349</v>
      </c>
      <c r="M79" s="138">
        <v>2.8924162257495624E-3</v>
      </c>
      <c r="N79" t="s">
        <v>422</v>
      </c>
      <c r="O79" t="s">
        <v>3</v>
      </c>
      <c r="P79" s="55">
        <v>7</v>
      </c>
      <c r="Q79" s="56">
        <v>32</v>
      </c>
    </row>
    <row r="80" spans="1:17">
      <c r="A80">
        <v>2.94</v>
      </c>
      <c r="B80" s="52">
        <v>2</v>
      </c>
      <c r="C80" t="s">
        <v>256</v>
      </c>
      <c r="D80" t="s">
        <v>259</v>
      </c>
      <c r="E80" s="53">
        <v>1.1423611111111112E-2</v>
      </c>
      <c r="F80">
        <v>33</v>
      </c>
      <c r="J80" t="s">
        <v>644</v>
      </c>
      <c r="K80" s="54">
        <v>3.8855820105820108E-3</v>
      </c>
      <c r="L80">
        <v>1.3409090909090891</v>
      </c>
      <c r="M80" s="138">
        <v>2.8977221773831986E-3</v>
      </c>
      <c r="N80" t="s">
        <v>644</v>
      </c>
      <c r="O80" t="s">
        <v>3</v>
      </c>
      <c r="P80" s="55">
        <v>7</v>
      </c>
      <c r="Q80" s="56">
        <v>32</v>
      </c>
    </row>
    <row r="81" spans="1:17">
      <c r="A81">
        <v>3.597</v>
      </c>
      <c r="B81" s="52">
        <v>11</v>
      </c>
      <c r="C81" t="s">
        <v>313</v>
      </c>
      <c r="D81" t="s">
        <v>191</v>
      </c>
      <c r="E81" s="53">
        <v>1.2847222222222223E-2</v>
      </c>
      <c r="F81" t="s">
        <v>1197</v>
      </c>
      <c r="J81" t="s">
        <v>708</v>
      </c>
      <c r="K81" s="54">
        <v>3.5716492138510489E-3</v>
      </c>
      <c r="L81">
        <v>1.2272727272727253</v>
      </c>
      <c r="M81" s="138">
        <v>2.9102326927675261E-3</v>
      </c>
      <c r="N81" t="s">
        <v>708</v>
      </c>
      <c r="O81" t="s">
        <v>3</v>
      </c>
      <c r="P81" s="55">
        <v>9</v>
      </c>
      <c r="Q81" s="56">
        <v>28</v>
      </c>
    </row>
    <row r="82" spans="1:17">
      <c r="A82">
        <v>3.4649999999999999</v>
      </c>
      <c r="B82" s="52">
        <v>25</v>
      </c>
      <c r="C82" t="s">
        <v>41</v>
      </c>
      <c r="D82" t="s">
        <v>42</v>
      </c>
      <c r="E82" s="53">
        <v>1.4976851851851852E-2</v>
      </c>
      <c r="F82" t="s">
        <v>1198</v>
      </c>
      <c r="J82" t="s">
        <v>416</v>
      </c>
      <c r="K82" s="54">
        <v>4.3223237667682117E-3</v>
      </c>
      <c r="L82">
        <v>1.4545454545454524</v>
      </c>
      <c r="M82" s="138">
        <v>2.97159758965315E-3</v>
      </c>
      <c r="N82" t="s">
        <v>416</v>
      </c>
      <c r="O82" t="s">
        <v>3</v>
      </c>
      <c r="P82" s="55">
        <v>10</v>
      </c>
      <c r="Q82" s="56">
        <v>26</v>
      </c>
    </row>
    <row r="83" spans="1:17">
      <c r="A83">
        <v>3.597</v>
      </c>
      <c r="B83" s="52">
        <v>13</v>
      </c>
      <c r="C83" t="s">
        <v>181</v>
      </c>
      <c r="D83" t="s">
        <v>174</v>
      </c>
      <c r="E83" s="53">
        <v>1.3125E-2</v>
      </c>
      <c r="F83" t="s">
        <v>1105</v>
      </c>
      <c r="J83" t="s">
        <v>1030</v>
      </c>
      <c r="K83" s="54">
        <v>3.6488740617180984E-3</v>
      </c>
      <c r="L83">
        <v>1.2272727272727253</v>
      </c>
      <c r="M83" s="138">
        <v>2.9731566428814185E-3</v>
      </c>
      <c r="N83" t="s">
        <v>1030</v>
      </c>
      <c r="O83" t="s">
        <v>3</v>
      </c>
      <c r="P83" s="55">
        <v>10</v>
      </c>
      <c r="Q83" s="56">
        <v>26</v>
      </c>
    </row>
    <row r="84" spans="1:17">
      <c r="A84">
        <v>3.4649999999999999</v>
      </c>
      <c r="B84" s="52">
        <v>6</v>
      </c>
      <c r="C84" t="s">
        <v>189</v>
      </c>
      <c r="D84" t="s">
        <v>46</v>
      </c>
      <c r="E84" s="53">
        <v>1.1747685185185186E-2</v>
      </c>
      <c r="F84" t="s">
        <v>1199</v>
      </c>
      <c r="J84" t="s">
        <v>564</v>
      </c>
      <c r="K84" s="54">
        <v>3.3903853348297795E-3</v>
      </c>
      <c r="L84">
        <v>1.1363636363636349</v>
      </c>
      <c r="M84" s="138">
        <v>2.9835390946502099E-3</v>
      </c>
      <c r="N84" t="s">
        <v>564</v>
      </c>
      <c r="O84" t="s">
        <v>3</v>
      </c>
      <c r="P84" s="55">
        <v>12</v>
      </c>
      <c r="Q84" s="56">
        <v>22</v>
      </c>
    </row>
    <row r="85" spans="1:17">
      <c r="A85">
        <v>3.4649999999999999</v>
      </c>
      <c r="B85" s="52">
        <v>18</v>
      </c>
      <c r="C85" t="s">
        <v>324</v>
      </c>
      <c r="D85" t="s">
        <v>325</v>
      </c>
      <c r="E85" s="53">
        <v>1.4027777777777778E-2</v>
      </c>
      <c r="F85" t="s">
        <v>1200</v>
      </c>
      <c r="J85" t="s">
        <v>717</v>
      </c>
      <c r="K85" s="54">
        <v>4.0484207150873822E-3</v>
      </c>
      <c r="L85">
        <v>1.3409090909090891</v>
      </c>
      <c r="M85" s="138">
        <v>3.0191612112516111E-3</v>
      </c>
      <c r="N85" t="s">
        <v>717</v>
      </c>
      <c r="O85" t="s">
        <v>3</v>
      </c>
      <c r="P85" s="55">
        <v>13</v>
      </c>
      <c r="Q85" s="56">
        <v>20</v>
      </c>
    </row>
    <row r="86" spans="1:17">
      <c r="A86">
        <v>3.4649999999999999</v>
      </c>
      <c r="B86" s="52">
        <v>9</v>
      </c>
      <c r="C86" t="s">
        <v>228</v>
      </c>
      <c r="D86" t="s">
        <v>206</v>
      </c>
      <c r="E86" s="53">
        <v>1.2870370370370372E-2</v>
      </c>
      <c r="F86" t="s">
        <v>1201</v>
      </c>
      <c r="J86" t="s">
        <v>600</v>
      </c>
      <c r="K86" s="54">
        <v>3.7143926032814929E-3</v>
      </c>
      <c r="L86">
        <v>1.2272727272727253</v>
      </c>
      <c r="M86" s="138">
        <v>3.0265421211923323E-3</v>
      </c>
      <c r="N86" t="s">
        <v>600</v>
      </c>
      <c r="O86" t="s">
        <v>3</v>
      </c>
      <c r="P86" s="55">
        <v>13</v>
      </c>
      <c r="Q86" s="56">
        <v>19</v>
      </c>
    </row>
    <row r="87" spans="1:17">
      <c r="A87">
        <v>3.597</v>
      </c>
      <c r="B87" s="52">
        <v>2</v>
      </c>
      <c r="C87" t="s">
        <v>1202</v>
      </c>
      <c r="D87" t="s">
        <v>1203</v>
      </c>
      <c r="E87" s="53">
        <v>1.0960648148148148E-2</v>
      </c>
      <c r="F87">
        <v>23</v>
      </c>
      <c r="J87" t="s">
        <v>1204</v>
      </c>
      <c r="K87" s="54">
        <v>3.047163788754003E-3</v>
      </c>
      <c r="L87">
        <v>0.99999999999999845</v>
      </c>
      <c r="M87" s="138">
        <v>3.0471637887540077E-3</v>
      </c>
      <c r="N87" t="s">
        <v>1204</v>
      </c>
      <c r="O87" t="s">
        <v>3</v>
      </c>
      <c r="P87" s="55">
        <v>15</v>
      </c>
      <c r="Q87" s="56">
        <v>16</v>
      </c>
    </row>
    <row r="88" spans="1:17">
      <c r="A88">
        <v>3.5379999999999998</v>
      </c>
      <c r="B88" s="52">
        <v>1</v>
      </c>
      <c r="C88" t="s">
        <v>4</v>
      </c>
      <c r="D88" t="s">
        <v>5</v>
      </c>
      <c r="E88" s="53">
        <v>1.1574074074074075E-2</v>
      </c>
      <c r="J88" t="s">
        <v>1044</v>
      </c>
      <c r="K88" s="54">
        <v>3.2713606766744136E-3</v>
      </c>
      <c r="L88">
        <v>1.0681818181818166</v>
      </c>
      <c r="M88" s="138">
        <v>3.0625504207164771E-3</v>
      </c>
      <c r="N88" t="s">
        <v>1044</v>
      </c>
      <c r="O88" t="s">
        <v>3</v>
      </c>
      <c r="P88" s="55">
        <v>16</v>
      </c>
      <c r="Q88" s="56">
        <v>15</v>
      </c>
    </row>
    <row r="89" spans="1:17">
      <c r="A89">
        <v>3.5379999999999998</v>
      </c>
      <c r="B89" s="52">
        <v>3</v>
      </c>
      <c r="C89" t="s">
        <v>34</v>
      </c>
      <c r="D89" t="s">
        <v>35</v>
      </c>
      <c r="E89" s="53">
        <v>1.2326388888888888E-2</v>
      </c>
      <c r="F89" t="s">
        <v>1205</v>
      </c>
      <c r="J89" t="s">
        <v>410</v>
      </c>
      <c r="K89" s="54">
        <v>3.4839991206582501E-3</v>
      </c>
      <c r="L89">
        <v>1.1363636363636349</v>
      </c>
      <c r="M89" s="138">
        <v>3.065919226179264E-3</v>
      </c>
      <c r="N89" t="s">
        <v>410</v>
      </c>
      <c r="O89" t="s">
        <v>3</v>
      </c>
      <c r="P89" s="55">
        <v>16</v>
      </c>
      <c r="Q89" s="56">
        <v>14</v>
      </c>
    </row>
    <row r="90" spans="1:17">
      <c r="A90">
        <v>3.597</v>
      </c>
      <c r="B90" s="52">
        <v>3</v>
      </c>
      <c r="C90" t="s">
        <v>256</v>
      </c>
      <c r="D90" t="s">
        <v>1206</v>
      </c>
      <c r="E90" s="53">
        <v>1.1030092592592591E-2</v>
      </c>
      <c r="F90">
        <v>29</v>
      </c>
      <c r="J90" t="s">
        <v>1207</v>
      </c>
      <c r="K90" s="54">
        <v>3.066470000720765E-3</v>
      </c>
      <c r="L90">
        <v>0.99999999999999845</v>
      </c>
      <c r="M90" s="138">
        <v>3.0664700007207698E-3</v>
      </c>
      <c r="N90" t="s">
        <v>1207</v>
      </c>
      <c r="O90" t="s">
        <v>3</v>
      </c>
      <c r="P90" s="55">
        <v>16</v>
      </c>
      <c r="Q90" s="56">
        <v>13</v>
      </c>
    </row>
    <row r="91" spans="1:17">
      <c r="A91">
        <v>3.4649999999999999</v>
      </c>
      <c r="B91" s="52">
        <v>11</v>
      </c>
      <c r="C91" t="s">
        <v>1208</v>
      </c>
      <c r="D91" t="s">
        <v>137</v>
      </c>
      <c r="E91" s="53">
        <v>1.3113425925925926E-2</v>
      </c>
      <c r="F91" t="s">
        <v>1209</v>
      </c>
      <c r="J91" t="s">
        <v>1210</v>
      </c>
      <c r="K91" s="54">
        <v>3.7845385067607294E-3</v>
      </c>
      <c r="L91">
        <v>1.2272727272727253</v>
      </c>
      <c r="M91" s="138">
        <v>3.0836980425457843E-3</v>
      </c>
      <c r="N91" t="s">
        <v>1210</v>
      </c>
      <c r="O91" t="s">
        <v>3</v>
      </c>
      <c r="P91" s="55">
        <v>19</v>
      </c>
      <c r="Q91" s="56">
        <v>12</v>
      </c>
    </row>
    <row r="92" spans="1:17">
      <c r="A92">
        <v>3.597</v>
      </c>
      <c r="B92" s="52">
        <v>12</v>
      </c>
      <c r="C92" t="s">
        <v>323</v>
      </c>
      <c r="D92" t="s">
        <v>76</v>
      </c>
      <c r="E92" s="53">
        <v>1.2870370370370372E-2</v>
      </c>
      <c r="F92" t="s">
        <v>1211</v>
      </c>
      <c r="J92" t="s">
        <v>713</v>
      </c>
      <c r="K92" s="54">
        <v>3.5780846178399702E-3</v>
      </c>
      <c r="L92">
        <v>1.1590909090909074</v>
      </c>
      <c r="M92" s="138">
        <v>3.0869749644109592E-3</v>
      </c>
      <c r="N92" t="s">
        <v>713</v>
      </c>
      <c r="O92" t="s">
        <v>3</v>
      </c>
      <c r="P92" s="55">
        <v>20</v>
      </c>
      <c r="Q92" s="56">
        <v>11</v>
      </c>
    </row>
    <row r="93" spans="1:17">
      <c r="A93">
        <v>3.597</v>
      </c>
      <c r="B93" s="52">
        <v>9</v>
      </c>
      <c r="C93" t="s">
        <v>264</v>
      </c>
      <c r="D93" t="s">
        <v>265</v>
      </c>
      <c r="E93" s="53">
        <v>1.2442129629629629E-2</v>
      </c>
      <c r="F93" t="s">
        <v>1212</v>
      </c>
      <c r="J93" t="s">
        <v>1015</v>
      </c>
      <c r="K93" s="54">
        <v>3.4590296440449343E-3</v>
      </c>
      <c r="L93">
        <v>1.113636363636362</v>
      </c>
      <c r="M93" s="138">
        <v>3.1060674354689254E-3</v>
      </c>
      <c r="N93" t="s">
        <v>1015</v>
      </c>
      <c r="O93" t="s">
        <v>3</v>
      </c>
      <c r="P93" s="55">
        <v>21</v>
      </c>
      <c r="Q93" s="56">
        <v>10</v>
      </c>
    </row>
    <row r="94" spans="1:17">
      <c r="A94">
        <v>3.597</v>
      </c>
      <c r="B94" s="52">
        <v>7</v>
      </c>
      <c r="C94" t="s">
        <v>1213</v>
      </c>
      <c r="D94" t="s">
        <v>1214</v>
      </c>
      <c r="E94" s="53">
        <v>1.119212962962963E-2</v>
      </c>
      <c r="F94">
        <v>43</v>
      </c>
      <c r="J94" t="s">
        <v>1215</v>
      </c>
      <c r="K94" s="54">
        <v>3.1115178286432112E-3</v>
      </c>
      <c r="L94">
        <v>0.99999999999999845</v>
      </c>
      <c r="M94" s="138">
        <v>3.111517828643216E-3</v>
      </c>
      <c r="N94" t="s">
        <v>1215</v>
      </c>
      <c r="O94" t="s">
        <v>3</v>
      </c>
      <c r="P94" s="55">
        <v>22</v>
      </c>
      <c r="Q94" s="56">
        <v>9</v>
      </c>
    </row>
    <row r="95" spans="1:17">
      <c r="A95">
        <v>3.597</v>
      </c>
      <c r="B95" s="52">
        <v>10</v>
      </c>
      <c r="C95" t="s">
        <v>106</v>
      </c>
      <c r="D95" t="s">
        <v>107</v>
      </c>
      <c r="E95" s="53">
        <v>1.255787037037037E-2</v>
      </c>
      <c r="F95" t="s">
        <v>1216</v>
      </c>
      <c r="J95" t="s">
        <v>480</v>
      </c>
      <c r="K95" s="54">
        <v>3.4912066639895384E-3</v>
      </c>
      <c r="L95">
        <v>1.113636363636362</v>
      </c>
      <c r="M95" s="138">
        <v>3.1349610860314271E-3</v>
      </c>
      <c r="N95" t="s">
        <v>480</v>
      </c>
      <c r="O95" t="s">
        <v>3</v>
      </c>
      <c r="P95" s="55">
        <v>23</v>
      </c>
      <c r="Q95" s="56">
        <v>8</v>
      </c>
    </row>
    <row r="96" spans="1:17">
      <c r="A96">
        <v>3.4649999999999999</v>
      </c>
      <c r="B96" s="52">
        <v>8</v>
      </c>
      <c r="C96" t="s">
        <v>334</v>
      </c>
      <c r="D96" t="s">
        <v>29</v>
      </c>
      <c r="E96" s="53">
        <v>1.2604166666666666E-2</v>
      </c>
      <c r="F96" t="s">
        <v>1217</v>
      </c>
      <c r="J96" t="s">
        <v>730</v>
      </c>
      <c r="K96" s="54">
        <v>3.6375661375661378E-3</v>
      </c>
      <c r="L96">
        <v>1.1590909090909074</v>
      </c>
      <c r="M96" s="138">
        <v>3.1382923539786333E-3</v>
      </c>
      <c r="N96" t="s">
        <v>730</v>
      </c>
      <c r="O96" t="s">
        <v>3</v>
      </c>
      <c r="P96" s="55">
        <v>23</v>
      </c>
      <c r="Q96" s="56">
        <v>7</v>
      </c>
    </row>
    <row r="97" spans="1:18">
      <c r="A97">
        <v>3.4649999999999999</v>
      </c>
      <c r="B97" s="52">
        <v>1</v>
      </c>
      <c r="C97" t="s">
        <v>9</v>
      </c>
      <c r="D97" t="s">
        <v>11</v>
      </c>
      <c r="E97" s="53">
        <v>1.087962962962963E-2</v>
      </c>
      <c r="J97" t="s">
        <v>380</v>
      </c>
      <c r="K97" s="54">
        <v>3.139864250975362E-3</v>
      </c>
      <c r="L97">
        <v>0.99999999999999845</v>
      </c>
      <c r="M97" s="138">
        <v>3.1398642509753668E-3</v>
      </c>
      <c r="N97" t="s">
        <v>380</v>
      </c>
      <c r="O97" t="s">
        <v>3</v>
      </c>
      <c r="P97" s="55">
        <v>23</v>
      </c>
      <c r="Q97" s="56">
        <v>6</v>
      </c>
      <c r="R97" s="57"/>
    </row>
    <row r="98" spans="1:18">
      <c r="A98">
        <v>3.4649999999999999</v>
      </c>
      <c r="B98" s="52">
        <v>2</v>
      </c>
      <c r="C98" t="s">
        <v>336</v>
      </c>
      <c r="D98" t="s">
        <v>115</v>
      </c>
      <c r="E98" s="53">
        <v>1.0949074074074075E-2</v>
      </c>
      <c r="F98">
        <v>6</v>
      </c>
      <c r="J98" t="s">
        <v>1002</v>
      </c>
      <c r="K98" s="54">
        <v>3.1599059376837156E-3</v>
      </c>
      <c r="L98">
        <v>0.99999999999999845</v>
      </c>
      <c r="M98" s="138">
        <v>3.1599059376837203E-3</v>
      </c>
      <c r="N98" t="s">
        <v>1002</v>
      </c>
      <c r="O98" t="s">
        <v>3</v>
      </c>
      <c r="P98" s="55">
        <v>26</v>
      </c>
      <c r="Q98" s="56">
        <v>5</v>
      </c>
    </row>
    <row r="99" spans="1:18">
      <c r="A99">
        <v>3.4649999999999999</v>
      </c>
      <c r="B99" s="52">
        <v>15</v>
      </c>
      <c r="C99" t="s">
        <v>252</v>
      </c>
      <c r="D99" t="s">
        <v>153</v>
      </c>
      <c r="E99" s="53">
        <v>1.3668981481481482E-2</v>
      </c>
      <c r="F99" t="s">
        <v>1218</v>
      </c>
      <c r="J99" t="s">
        <v>999</v>
      </c>
      <c r="K99" s="54">
        <v>3.9448720004275559E-3</v>
      </c>
      <c r="L99">
        <v>1.2272727272727253</v>
      </c>
      <c r="M99" s="138">
        <v>3.2143401484965323E-3</v>
      </c>
      <c r="N99" t="s">
        <v>999</v>
      </c>
      <c r="O99" t="s">
        <v>3</v>
      </c>
      <c r="P99" s="55">
        <v>27</v>
      </c>
      <c r="Q99" s="56">
        <v>4</v>
      </c>
    </row>
    <row r="100" spans="1:18">
      <c r="A100">
        <v>3.597</v>
      </c>
      <c r="B100" s="52">
        <v>27</v>
      </c>
      <c r="C100" t="s">
        <v>251</v>
      </c>
      <c r="D100" t="s">
        <v>22</v>
      </c>
      <c r="E100" s="53">
        <v>1.5324074074074073E-2</v>
      </c>
      <c r="F100" t="s">
        <v>1219</v>
      </c>
      <c r="J100" t="s">
        <v>1020</v>
      </c>
      <c r="K100" s="54">
        <v>4.2602374406655753E-3</v>
      </c>
      <c r="L100">
        <v>1.3181818181818181</v>
      </c>
      <c r="M100" s="138">
        <v>3.2319042653325054E-3</v>
      </c>
      <c r="N100" t="s">
        <v>1020</v>
      </c>
      <c r="O100" t="s">
        <v>3</v>
      </c>
      <c r="P100" s="55">
        <v>28</v>
      </c>
      <c r="Q100" s="56">
        <v>3</v>
      </c>
    </row>
    <row r="101" spans="1:18">
      <c r="A101">
        <v>3.4649999999999999</v>
      </c>
      <c r="B101" s="52">
        <v>4</v>
      </c>
      <c r="C101" t="s">
        <v>15</v>
      </c>
      <c r="D101" t="s">
        <v>16</v>
      </c>
      <c r="E101" s="53">
        <v>1.1319444444444444E-2</v>
      </c>
      <c r="F101">
        <v>38</v>
      </c>
      <c r="J101" t="s">
        <v>385</v>
      </c>
      <c r="K101" s="54">
        <v>3.2667949334616001E-3</v>
      </c>
      <c r="L101">
        <v>0.99999999999999845</v>
      </c>
      <c r="M101" s="138">
        <v>3.2667949334616053E-3</v>
      </c>
      <c r="N101" t="s">
        <v>385</v>
      </c>
      <c r="O101" t="s">
        <v>3</v>
      </c>
      <c r="P101" s="55">
        <v>29</v>
      </c>
      <c r="Q101" s="56">
        <v>2</v>
      </c>
    </row>
    <row r="102" spans="1:18">
      <c r="A102">
        <v>3.5379999999999998</v>
      </c>
      <c r="B102" s="52">
        <v>5</v>
      </c>
      <c r="C102" t="s">
        <v>114</v>
      </c>
      <c r="D102" t="s">
        <v>1220</v>
      </c>
      <c r="E102" s="53">
        <v>1.2916666666666667E-2</v>
      </c>
      <c r="F102" t="s">
        <v>1221</v>
      </c>
      <c r="J102" t="s">
        <v>1222</v>
      </c>
      <c r="K102" s="54">
        <v>3.6508385151686452E-3</v>
      </c>
      <c r="L102">
        <v>1.113636363636362</v>
      </c>
      <c r="M102" s="138">
        <v>3.2783039728045025E-3</v>
      </c>
      <c r="N102" t="s">
        <v>1222</v>
      </c>
      <c r="O102" t="s">
        <v>3</v>
      </c>
      <c r="P102" s="55">
        <v>30</v>
      </c>
      <c r="Q102" s="56">
        <v>1</v>
      </c>
    </row>
    <row r="103" spans="1:18">
      <c r="A103">
        <v>3.597</v>
      </c>
      <c r="B103" s="52">
        <v>15</v>
      </c>
      <c r="C103" t="s">
        <v>120</v>
      </c>
      <c r="D103" t="s">
        <v>121</v>
      </c>
      <c r="E103" s="53">
        <v>1.3136574074074077E-2</v>
      </c>
      <c r="F103" t="s">
        <v>1223</v>
      </c>
      <c r="J103" t="s">
        <v>502</v>
      </c>
      <c r="K103" s="54">
        <v>3.6520917637125594E-3</v>
      </c>
      <c r="L103">
        <v>1.113636363636362</v>
      </c>
      <c r="M103" s="138">
        <v>3.2794293388439359E-3</v>
      </c>
      <c r="N103" t="s">
        <v>502</v>
      </c>
      <c r="O103" t="s">
        <v>3</v>
      </c>
      <c r="P103" s="55"/>
      <c r="Q103" s="56">
        <v>1</v>
      </c>
    </row>
    <row r="104" spans="1:18">
      <c r="A104">
        <v>3.5379999999999998</v>
      </c>
      <c r="B104" s="52">
        <v>6</v>
      </c>
      <c r="C104" t="s">
        <v>256</v>
      </c>
      <c r="D104" t="s">
        <v>1224</v>
      </c>
      <c r="E104" s="53">
        <v>1.2962962962962963E-2</v>
      </c>
      <c r="F104" t="s">
        <v>1225</v>
      </c>
      <c r="J104" t="s">
        <v>1226</v>
      </c>
      <c r="K104" s="54">
        <v>3.6639239578753428E-3</v>
      </c>
      <c r="L104">
        <v>1.113636363636362</v>
      </c>
      <c r="M104" s="138">
        <v>3.2900541662554145E-3</v>
      </c>
      <c r="N104" t="s">
        <v>1226</v>
      </c>
      <c r="O104" t="s">
        <v>3</v>
      </c>
      <c r="Q104" s="56">
        <v>1</v>
      </c>
    </row>
    <row r="105" spans="1:18">
      <c r="A105">
        <v>3.5379999999999998</v>
      </c>
      <c r="B105" s="52">
        <v>2</v>
      </c>
      <c r="C105" t="s">
        <v>48</v>
      </c>
      <c r="D105" t="s">
        <v>49</v>
      </c>
      <c r="E105" s="53">
        <v>1.1712962962962965E-2</v>
      </c>
      <c r="F105">
        <v>12</v>
      </c>
      <c r="J105" t="s">
        <v>1024</v>
      </c>
      <c r="K105" s="54">
        <v>3.3106170047945069E-3</v>
      </c>
      <c r="L105">
        <v>0.99999999999999845</v>
      </c>
      <c r="M105" s="138">
        <v>3.3106170047945121E-3</v>
      </c>
      <c r="N105" t="s">
        <v>1024</v>
      </c>
      <c r="O105" t="s">
        <v>3</v>
      </c>
      <c r="Q105" s="56">
        <v>1</v>
      </c>
    </row>
    <row r="106" spans="1:18">
      <c r="A106">
        <v>3.4649999999999999</v>
      </c>
      <c r="B106" s="52">
        <v>19</v>
      </c>
      <c r="C106" t="s">
        <v>201</v>
      </c>
      <c r="D106" t="s">
        <v>202</v>
      </c>
      <c r="E106" s="53">
        <v>1.4085648148148151E-2</v>
      </c>
      <c r="F106" t="s">
        <v>1227</v>
      </c>
      <c r="J106" t="s">
        <v>577</v>
      </c>
      <c r="K106" s="54">
        <v>4.0651221206776771E-3</v>
      </c>
      <c r="L106">
        <v>1.2272727272727253</v>
      </c>
      <c r="M106" s="138">
        <v>3.3123217279595941E-3</v>
      </c>
      <c r="N106" t="s">
        <v>577</v>
      </c>
      <c r="O106" t="s">
        <v>3</v>
      </c>
      <c r="Q106" s="56">
        <v>1</v>
      </c>
    </row>
    <row r="107" spans="1:18">
      <c r="A107">
        <v>3.4649999999999999</v>
      </c>
      <c r="B107" s="52">
        <v>10</v>
      </c>
      <c r="C107" t="s">
        <v>353</v>
      </c>
      <c r="D107" t="s">
        <v>51</v>
      </c>
      <c r="E107" s="53">
        <v>1.3090277777777779E-2</v>
      </c>
      <c r="F107" t="s">
        <v>1228</v>
      </c>
      <c r="J107" t="s">
        <v>746</v>
      </c>
      <c r="K107" s="54">
        <v>3.7778579445246117E-3</v>
      </c>
      <c r="L107">
        <v>1.1363636363636349</v>
      </c>
      <c r="M107" s="138">
        <v>3.3245149911816626E-3</v>
      </c>
      <c r="N107" t="s">
        <v>746</v>
      </c>
      <c r="O107" t="s">
        <v>3</v>
      </c>
      <c r="Q107" s="56">
        <v>1</v>
      </c>
    </row>
    <row r="108" spans="1:18">
      <c r="A108">
        <v>2.7650000000000001</v>
      </c>
      <c r="B108" s="52">
        <v>4</v>
      </c>
      <c r="C108" t="s">
        <v>167</v>
      </c>
      <c r="D108" t="s">
        <v>86</v>
      </c>
      <c r="E108" s="53">
        <v>1.2430555555555554E-2</v>
      </c>
      <c r="F108" t="s">
        <v>1229</v>
      </c>
      <c r="J108" t="s">
        <v>544</v>
      </c>
      <c r="K108" s="54">
        <v>4.4956801285915204E-3</v>
      </c>
      <c r="L108">
        <v>1.3409090909090891</v>
      </c>
      <c r="M108" s="138">
        <v>3.3527106043733418E-3</v>
      </c>
      <c r="N108" t="s">
        <v>544</v>
      </c>
      <c r="O108" t="s">
        <v>3</v>
      </c>
      <c r="Q108" s="56">
        <v>1</v>
      </c>
    </row>
    <row r="109" spans="1:18">
      <c r="A109">
        <v>3.5379999999999998</v>
      </c>
      <c r="B109" s="52">
        <v>7</v>
      </c>
      <c r="C109" t="s">
        <v>346</v>
      </c>
      <c r="D109" t="s">
        <v>349</v>
      </c>
      <c r="E109" s="53">
        <v>1.3287037037037036E-2</v>
      </c>
      <c r="F109" t="s">
        <v>1230</v>
      </c>
      <c r="J109" t="s">
        <v>739</v>
      </c>
      <c r="K109" s="54">
        <v>3.7555220568222265E-3</v>
      </c>
      <c r="L109">
        <v>1.113636363636362</v>
      </c>
      <c r="M109" s="138">
        <v>3.3723055204118004E-3</v>
      </c>
      <c r="N109" t="s">
        <v>739</v>
      </c>
      <c r="O109" t="s">
        <v>3</v>
      </c>
      <c r="Q109" s="56">
        <v>1</v>
      </c>
    </row>
    <row r="110" spans="1:18">
      <c r="A110">
        <v>3.597</v>
      </c>
      <c r="B110" s="52">
        <v>17</v>
      </c>
      <c r="C110" t="s">
        <v>299</v>
      </c>
      <c r="D110" t="s">
        <v>99</v>
      </c>
      <c r="E110" s="53">
        <v>1.3738425925925926E-2</v>
      </c>
      <c r="F110" t="s">
        <v>1231</v>
      </c>
      <c r="J110" t="s">
        <v>690</v>
      </c>
      <c r="K110" s="54">
        <v>3.8194122674245E-3</v>
      </c>
      <c r="L110">
        <v>1.113636363636362</v>
      </c>
      <c r="M110" s="138">
        <v>3.4296763217689439E-3</v>
      </c>
      <c r="N110" t="s">
        <v>690</v>
      </c>
      <c r="O110" t="s">
        <v>3</v>
      </c>
      <c r="Q110" s="56">
        <v>1</v>
      </c>
    </row>
    <row r="111" spans="1:18">
      <c r="A111">
        <v>3.4649999999999999</v>
      </c>
      <c r="B111" s="52">
        <v>28</v>
      </c>
      <c r="C111" t="s">
        <v>52</v>
      </c>
      <c r="D111" t="s">
        <v>53</v>
      </c>
      <c r="E111" s="53">
        <v>1.5694444444444445E-2</v>
      </c>
      <c r="F111" t="s">
        <v>1232</v>
      </c>
      <c r="J111" t="s">
        <v>428</v>
      </c>
      <c r="K111" s="54">
        <v>4.5294211960878634E-3</v>
      </c>
      <c r="L111">
        <v>1.3181818181818181</v>
      </c>
      <c r="M111" s="138">
        <v>3.4361126315149309E-3</v>
      </c>
      <c r="N111" t="s">
        <v>428</v>
      </c>
      <c r="O111" t="s">
        <v>3</v>
      </c>
      <c r="Q111" s="56">
        <v>1</v>
      </c>
    </row>
    <row r="112" spans="1:18">
      <c r="A112">
        <v>3.597</v>
      </c>
      <c r="B112" s="52">
        <v>8</v>
      </c>
      <c r="C112" t="s">
        <v>263</v>
      </c>
      <c r="D112" t="s">
        <v>91</v>
      </c>
      <c r="E112" s="53">
        <v>1.2395833333333335E-2</v>
      </c>
      <c r="F112" t="s">
        <v>1233</v>
      </c>
      <c r="J112" t="s">
        <v>650</v>
      </c>
      <c r="K112" s="54">
        <v>3.4461588360670935E-3</v>
      </c>
      <c r="L112">
        <v>0.99999999999999845</v>
      </c>
      <c r="M112" s="138">
        <v>3.4461588360670987E-3</v>
      </c>
      <c r="N112" t="s">
        <v>650</v>
      </c>
      <c r="O112" t="s">
        <v>3</v>
      </c>
      <c r="Q112" s="56">
        <v>1</v>
      </c>
    </row>
    <row r="113" spans="1:17">
      <c r="A113">
        <v>3.597</v>
      </c>
      <c r="B113" s="52">
        <v>21</v>
      </c>
      <c r="C113" t="s">
        <v>290</v>
      </c>
      <c r="D113" t="s">
        <v>22</v>
      </c>
      <c r="E113" s="53">
        <v>1.4490740740740742E-2</v>
      </c>
      <c r="F113" t="s">
        <v>1234</v>
      </c>
      <c r="J113" t="s">
        <v>1032</v>
      </c>
      <c r="K113" s="54">
        <v>4.0285628970644265E-3</v>
      </c>
      <c r="L113">
        <v>1.1590909090909074</v>
      </c>
      <c r="M113" s="138">
        <v>3.4756228915850005E-3</v>
      </c>
      <c r="N113" t="s">
        <v>1032</v>
      </c>
      <c r="O113" t="s">
        <v>3</v>
      </c>
      <c r="Q113" s="56">
        <v>1</v>
      </c>
    </row>
    <row r="114" spans="1:17">
      <c r="A114">
        <v>2.7650000000000001</v>
      </c>
      <c r="B114" s="52">
        <v>13</v>
      </c>
      <c r="C114" t="s">
        <v>222</v>
      </c>
      <c r="D114" t="s">
        <v>223</v>
      </c>
      <c r="E114" s="53">
        <v>1.5138888888888889E-2</v>
      </c>
      <c r="F114" t="s">
        <v>1235</v>
      </c>
      <c r="J114" t="s">
        <v>594</v>
      </c>
      <c r="K114" s="54">
        <v>5.4751858549326902E-3</v>
      </c>
      <c r="L114">
        <v>1.5681818181818161</v>
      </c>
      <c r="M114" s="138">
        <v>3.4914228640150536E-3</v>
      </c>
      <c r="N114" t="s">
        <v>594</v>
      </c>
      <c r="O114" t="s">
        <v>3</v>
      </c>
      <c r="Q114" s="56">
        <v>1</v>
      </c>
    </row>
    <row r="115" spans="1:17">
      <c r="A115">
        <v>3.597</v>
      </c>
      <c r="B115" s="52">
        <v>16</v>
      </c>
      <c r="C115" t="s">
        <v>331</v>
      </c>
      <c r="D115" t="s">
        <v>1173</v>
      </c>
      <c r="E115" s="53">
        <v>1.34375E-2</v>
      </c>
      <c r="F115" t="s">
        <v>1236</v>
      </c>
      <c r="J115" t="s">
        <v>1237</v>
      </c>
      <c r="K115" s="54">
        <v>3.7357520155685293E-3</v>
      </c>
      <c r="L115">
        <v>1.0681818181818166</v>
      </c>
      <c r="M115" s="138">
        <v>3.4972997592556498E-3</v>
      </c>
      <c r="N115" t="s">
        <v>1237</v>
      </c>
      <c r="O115" t="s">
        <v>3</v>
      </c>
      <c r="Q115" s="56">
        <v>1</v>
      </c>
    </row>
    <row r="116" spans="1:17">
      <c r="A116">
        <v>3.597</v>
      </c>
      <c r="B116" s="52">
        <v>23</v>
      </c>
      <c r="C116" t="s">
        <v>154</v>
      </c>
      <c r="D116" t="s">
        <v>155</v>
      </c>
      <c r="E116" s="53">
        <v>1.4664351851851852E-2</v>
      </c>
      <c r="F116" t="s">
        <v>1238</v>
      </c>
      <c r="J116" t="s">
        <v>532</v>
      </c>
      <c r="K116" s="54">
        <v>4.0768284269813325E-3</v>
      </c>
      <c r="L116">
        <v>1.1590909090909074</v>
      </c>
      <c r="M116" s="138">
        <v>3.5172637409250761E-3</v>
      </c>
      <c r="N116" t="s">
        <v>532</v>
      </c>
      <c r="O116" t="s">
        <v>3</v>
      </c>
      <c r="Q116" s="56">
        <v>1</v>
      </c>
    </row>
    <row r="117" spans="1:17">
      <c r="A117">
        <v>2.7650000000000001</v>
      </c>
      <c r="B117" s="52">
        <v>10</v>
      </c>
      <c r="C117" t="s">
        <v>1</v>
      </c>
      <c r="D117" t="s">
        <v>22</v>
      </c>
      <c r="E117" s="53">
        <v>1.4513888888888889E-2</v>
      </c>
      <c r="F117" t="s">
        <v>1227</v>
      </c>
      <c r="J117" t="s">
        <v>1239</v>
      </c>
      <c r="K117" s="54">
        <v>5.2491460719308819E-3</v>
      </c>
      <c r="L117">
        <v>1.4772727272727273</v>
      </c>
      <c r="M117" s="138">
        <v>3.5532681102301354E-3</v>
      </c>
      <c r="N117" t="s">
        <v>1239</v>
      </c>
      <c r="O117" t="s">
        <v>3</v>
      </c>
      <c r="Q117" s="56">
        <v>1</v>
      </c>
    </row>
    <row r="118" spans="1:17">
      <c r="A118">
        <v>2.7650000000000001</v>
      </c>
      <c r="B118" s="52">
        <v>6</v>
      </c>
      <c r="C118" t="s">
        <v>178</v>
      </c>
      <c r="D118" t="s">
        <v>137</v>
      </c>
      <c r="E118" s="53">
        <v>1.324074074074074E-2</v>
      </c>
      <c r="F118" t="s">
        <v>1240</v>
      </c>
      <c r="J118" t="s">
        <v>821</v>
      </c>
      <c r="K118" s="54">
        <v>4.7886946621123836E-3</v>
      </c>
      <c r="L118">
        <v>1.3409090909090891</v>
      </c>
      <c r="M118" s="138">
        <v>3.5712299175075452E-3</v>
      </c>
      <c r="N118" t="s">
        <v>821</v>
      </c>
      <c r="O118" t="s">
        <v>3</v>
      </c>
      <c r="Q118" s="56">
        <v>1</v>
      </c>
    </row>
    <row r="119" spans="1:17">
      <c r="A119">
        <v>3.4649999999999999</v>
      </c>
      <c r="B119" s="52">
        <v>7</v>
      </c>
      <c r="C119" t="s">
        <v>197</v>
      </c>
      <c r="D119" t="s">
        <v>1241</v>
      </c>
      <c r="E119" s="53">
        <v>1.2430555555555554E-2</v>
      </c>
      <c r="F119" t="s">
        <v>1242</v>
      </c>
      <c r="J119" t="s">
        <v>1243</v>
      </c>
      <c r="K119" s="54">
        <v>3.587461920795254E-3</v>
      </c>
      <c r="L119">
        <v>0.99999999999999845</v>
      </c>
      <c r="M119" s="138">
        <v>3.5874619207952596E-3</v>
      </c>
      <c r="N119" t="s">
        <v>1243</v>
      </c>
      <c r="O119" t="s">
        <v>3</v>
      </c>
      <c r="Q119" s="56">
        <v>1</v>
      </c>
    </row>
    <row r="120" spans="1:17">
      <c r="A120">
        <v>2.7650000000000001</v>
      </c>
      <c r="B120" s="52">
        <v>11</v>
      </c>
      <c r="C120" t="s">
        <v>1</v>
      </c>
      <c r="D120" t="s">
        <v>2</v>
      </c>
      <c r="E120" s="53">
        <v>1.4664351851851852E-2</v>
      </c>
      <c r="F120" t="s">
        <v>1244</v>
      </c>
      <c r="J120" t="s">
        <v>369</v>
      </c>
      <c r="K120" s="54">
        <v>5.3035630567276138E-3</v>
      </c>
      <c r="L120">
        <v>1.4772727272727273</v>
      </c>
      <c r="M120" s="138">
        <v>3.5901042230156153E-3</v>
      </c>
      <c r="N120" t="s">
        <v>369</v>
      </c>
      <c r="O120" t="s">
        <v>3</v>
      </c>
      <c r="Q120" s="56">
        <v>1</v>
      </c>
    </row>
    <row r="121" spans="1:17">
      <c r="A121">
        <v>3.4649999999999999</v>
      </c>
      <c r="B121" s="52">
        <v>16</v>
      </c>
      <c r="C121" t="s">
        <v>131</v>
      </c>
      <c r="D121" t="s">
        <v>46</v>
      </c>
      <c r="E121" s="53">
        <v>1.3692129629629629E-2</v>
      </c>
      <c r="F121" t="s">
        <v>1245</v>
      </c>
      <c r="J121" t="s">
        <v>511</v>
      </c>
      <c r="K121" s="54">
        <v>3.951552562663674E-3</v>
      </c>
      <c r="L121">
        <v>1.0909090909090893</v>
      </c>
      <c r="M121" s="138">
        <v>3.6222565157750398E-3</v>
      </c>
      <c r="N121" t="s">
        <v>511</v>
      </c>
      <c r="O121" t="s">
        <v>3</v>
      </c>
      <c r="Q121" s="56">
        <v>1</v>
      </c>
    </row>
    <row r="122" spans="1:17">
      <c r="A122">
        <v>3.597</v>
      </c>
      <c r="B122" s="52">
        <v>25</v>
      </c>
      <c r="C122" t="s">
        <v>184</v>
      </c>
      <c r="D122" t="s">
        <v>185</v>
      </c>
      <c r="E122" s="53">
        <v>1.4814814814814814E-2</v>
      </c>
      <c r="F122" t="s">
        <v>1246</v>
      </c>
      <c r="J122" t="s">
        <v>560</v>
      </c>
      <c r="K122" s="54">
        <v>4.1186585529093172E-3</v>
      </c>
      <c r="L122">
        <v>1.1363636363636349</v>
      </c>
      <c r="M122" s="138">
        <v>3.6244195265602037E-3</v>
      </c>
      <c r="N122" t="s">
        <v>560</v>
      </c>
      <c r="O122" t="s">
        <v>3</v>
      </c>
      <c r="Q122" s="56">
        <v>1</v>
      </c>
    </row>
    <row r="123" spans="1:17">
      <c r="A123">
        <v>3.5379999999999998</v>
      </c>
      <c r="B123" s="52">
        <v>11</v>
      </c>
      <c r="C123" t="s">
        <v>290</v>
      </c>
      <c r="D123" t="s">
        <v>2</v>
      </c>
      <c r="E123" s="53">
        <v>1.4340277777777776E-2</v>
      </c>
      <c r="F123" t="s">
        <v>1247</v>
      </c>
      <c r="J123" t="s">
        <v>1248</v>
      </c>
      <c r="K123" s="54">
        <v>4.0532158783995976E-3</v>
      </c>
      <c r="L123">
        <v>1.113636363636362</v>
      </c>
      <c r="M123" s="138">
        <v>3.6396224214200524E-3</v>
      </c>
      <c r="N123" t="s">
        <v>1248</v>
      </c>
      <c r="O123" t="s">
        <v>3</v>
      </c>
      <c r="Q123" s="56">
        <v>1</v>
      </c>
    </row>
    <row r="124" spans="1:17">
      <c r="A124">
        <v>3.4649999999999999</v>
      </c>
      <c r="B124" s="52">
        <v>17</v>
      </c>
      <c r="C124" t="s">
        <v>34</v>
      </c>
      <c r="D124" t="s">
        <v>1145</v>
      </c>
      <c r="E124" s="53">
        <v>1.3761574074074074E-2</v>
      </c>
      <c r="F124" t="s">
        <v>1249</v>
      </c>
      <c r="J124" t="s">
        <v>1250</v>
      </c>
      <c r="K124" s="54">
        <v>3.9715942493720275E-3</v>
      </c>
      <c r="L124">
        <v>1.0909090909090893</v>
      </c>
      <c r="M124" s="138">
        <v>3.640628061924364E-3</v>
      </c>
      <c r="N124" t="s">
        <v>1250</v>
      </c>
      <c r="O124" t="s">
        <v>3</v>
      </c>
      <c r="Q124" s="56">
        <v>1</v>
      </c>
    </row>
    <row r="125" spans="1:17">
      <c r="A125">
        <v>3.5379999999999998</v>
      </c>
      <c r="B125" s="52">
        <v>4</v>
      </c>
      <c r="C125" t="s">
        <v>278</v>
      </c>
      <c r="D125" t="s">
        <v>279</v>
      </c>
      <c r="E125" s="53">
        <v>1.2881944444444446E-2</v>
      </c>
      <c r="F125" t="s">
        <v>1251</v>
      </c>
      <c r="J125" t="s">
        <v>669</v>
      </c>
      <c r="K125" s="54">
        <v>3.6410244331386227E-3</v>
      </c>
      <c r="L125">
        <v>0.99999999999999845</v>
      </c>
      <c r="M125" s="138">
        <v>3.6410244331386283E-3</v>
      </c>
      <c r="N125" t="s">
        <v>669</v>
      </c>
      <c r="O125" t="s">
        <v>3</v>
      </c>
      <c r="Q125" s="56">
        <v>1</v>
      </c>
    </row>
    <row r="126" spans="1:17">
      <c r="A126">
        <v>3.5379999999999998</v>
      </c>
      <c r="B126" s="52">
        <v>13</v>
      </c>
      <c r="C126" t="s">
        <v>43</v>
      </c>
      <c r="D126" t="s">
        <v>44</v>
      </c>
      <c r="E126" s="53">
        <v>1.5000000000000001E-2</v>
      </c>
      <c r="F126" t="s">
        <v>1252</v>
      </c>
      <c r="J126" t="s">
        <v>1054</v>
      </c>
      <c r="K126" s="54">
        <v>4.2396834369700402E-3</v>
      </c>
      <c r="L126">
        <v>1.1590909090909074</v>
      </c>
      <c r="M126" s="138">
        <v>3.6577661024839617E-3</v>
      </c>
      <c r="N126" t="s">
        <v>1054</v>
      </c>
      <c r="O126" t="s">
        <v>3</v>
      </c>
      <c r="Q126" s="56">
        <v>1</v>
      </c>
    </row>
    <row r="127" spans="1:17">
      <c r="A127">
        <v>3.5379999999999998</v>
      </c>
      <c r="B127" s="52">
        <v>18</v>
      </c>
      <c r="C127" t="s">
        <v>228</v>
      </c>
      <c r="D127" t="s">
        <v>230</v>
      </c>
      <c r="E127" s="53">
        <v>1.741898148148148E-2</v>
      </c>
      <c r="F127" t="s">
        <v>1253</v>
      </c>
      <c r="J127" t="s">
        <v>604</v>
      </c>
      <c r="K127" s="54">
        <v>4.9233978183949919E-3</v>
      </c>
      <c r="L127">
        <v>1.3409090909090891</v>
      </c>
      <c r="M127" s="138">
        <v>3.6716865086335584E-3</v>
      </c>
      <c r="N127" t="s">
        <v>604</v>
      </c>
      <c r="O127" t="s">
        <v>3</v>
      </c>
      <c r="Q127" s="56">
        <v>1</v>
      </c>
    </row>
    <row r="128" spans="1:17">
      <c r="A128">
        <v>3.597</v>
      </c>
      <c r="B128" s="52">
        <v>20</v>
      </c>
      <c r="C128" t="s">
        <v>346</v>
      </c>
      <c r="D128" t="s">
        <v>348</v>
      </c>
      <c r="E128" s="53">
        <v>1.4166666666666666E-2</v>
      </c>
      <c r="F128" t="s">
        <v>1254</v>
      </c>
      <c r="J128" t="s">
        <v>1042</v>
      </c>
      <c r="K128" s="54">
        <v>3.938467241219535E-3</v>
      </c>
      <c r="L128">
        <v>1.0681818181818166</v>
      </c>
      <c r="M128" s="138">
        <v>3.687075715184251E-3</v>
      </c>
      <c r="N128" t="s">
        <v>1042</v>
      </c>
      <c r="O128" t="s">
        <v>3</v>
      </c>
      <c r="Q128" s="56">
        <v>1</v>
      </c>
    </row>
    <row r="129" spans="1:17">
      <c r="A129">
        <v>2.7650000000000001</v>
      </c>
      <c r="B129" s="52">
        <v>8</v>
      </c>
      <c r="C129" t="s">
        <v>72</v>
      </c>
      <c r="D129" t="s">
        <v>73</v>
      </c>
      <c r="E129" s="53">
        <v>1.3807870370370371E-2</v>
      </c>
      <c r="F129" t="s">
        <v>1255</v>
      </c>
      <c r="J129" t="s">
        <v>774</v>
      </c>
      <c r="K129" s="54">
        <v>4.9938048355769879E-3</v>
      </c>
      <c r="L129">
        <v>1.3409090909090891</v>
      </c>
      <c r="M129" s="138">
        <v>3.7241934367014877E-3</v>
      </c>
      <c r="N129" t="s">
        <v>774</v>
      </c>
      <c r="O129" t="s">
        <v>3</v>
      </c>
      <c r="Q129" s="56">
        <v>1</v>
      </c>
    </row>
    <row r="130" spans="1:17">
      <c r="A130">
        <v>2.7650000000000001</v>
      </c>
      <c r="B130" s="52">
        <v>1</v>
      </c>
      <c r="C130" s="58" t="s">
        <v>34</v>
      </c>
      <c r="D130" s="58" t="s">
        <v>1145</v>
      </c>
      <c r="E130" s="59">
        <v>1.1307870370370371E-2</v>
      </c>
      <c r="F130" s="58"/>
      <c r="G130" s="58"/>
      <c r="H130" s="58" t="s">
        <v>1256</v>
      </c>
      <c r="J130" t="s">
        <v>1250</v>
      </c>
      <c r="K130" s="54">
        <v>4.0896457035697539E-3</v>
      </c>
      <c r="L130">
        <v>1.0909090909090893</v>
      </c>
      <c r="M130" s="138">
        <v>3.7488418949389469E-3</v>
      </c>
      <c r="N130" t="s">
        <v>1250</v>
      </c>
      <c r="O130" t="s">
        <v>3</v>
      </c>
      <c r="Q130" s="56">
        <v>1</v>
      </c>
    </row>
    <row r="131" spans="1:17">
      <c r="A131">
        <v>3.4649999999999999</v>
      </c>
      <c r="B131" s="52">
        <v>21</v>
      </c>
      <c r="C131" t="s">
        <v>252</v>
      </c>
      <c r="D131" t="s">
        <v>253</v>
      </c>
      <c r="E131" s="53">
        <v>1.4178240740740741E-2</v>
      </c>
      <c r="F131" t="s">
        <v>1116</v>
      </c>
      <c r="J131" t="s">
        <v>862</v>
      </c>
      <c r="K131" s="54">
        <v>4.0918443696221479E-3</v>
      </c>
      <c r="L131">
        <v>1.0909090909090893</v>
      </c>
      <c r="M131" s="138">
        <v>3.750857338820308E-3</v>
      </c>
      <c r="N131" t="s">
        <v>862</v>
      </c>
      <c r="O131" t="s">
        <v>3</v>
      </c>
      <c r="Q131" s="56">
        <v>1</v>
      </c>
    </row>
    <row r="132" spans="1:17">
      <c r="A132">
        <v>3.597</v>
      </c>
      <c r="B132" s="52">
        <v>35</v>
      </c>
      <c r="C132" t="s">
        <v>122</v>
      </c>
      <c r="D132" t="s">
        <v>123</v>
      </c>
      <c r="E132" s="53">
        <v>1.7812499999999998E-2</v>
      </c>
      <c r="F132" t="s">
        <v>1257</v>
      </c>
      <c r="J132" t="s">
        <v>802</v>
      </c>
      <c r="K132" s="54">
        <v>4.9520433694745618E-3</v>
      </c>
      <c r="L132">
        <v>1.3181818181818181</v>
      </c>
      <c r="M132" s="138">
        <v>3.7567225561531158E-3</v>
      </c>
      <c r="N132" t="s">
        <v>802</v>
      </c>
      <c r="O132" t="s">
        <v>3</v>
      </c>
      <c r="Q132" s="56">
        <v>1</v>
      </c>
    </row>
    <row r="133" spans="1:17">
      <c r="A133">
        <v>3.597</v>
      </c>
      <c r="B133" s="52">
        <v>32</v>
      </c>
      <c r="C133" t="s">
        <v>256</v>
      </c>
      <c r="D133" t="s">
        <v>257</v>
      </c>
      <c r="E133" s="53">
        <v>1.712962962962963E-2</v>
      </c>
      <c r="F133" t="s">
        <v>1258</v>
      </c>
      <c r="J133" t="s">
        <v>641</v>
      </c>
      <c r="K133" s="54">
        <v>4.7621989518013986E-3</v>
      </c>
      <c r="L133">
        <v>1.2499999999999982</v>
      </c>
      <c r="M133" s="138">
        <v>3.8097591614411242E-3</v>
      </c>
      <c r="N133" t="s">
        <v>641</v>
      </c>
      <c r="O133" t="s">
        <v>3</v>
      </c>
      <c r="Q133" s="56">
        <v>1</v>
      </c>
    </row>
    <row r="134" spans="1:17">
      <c r="A134">
        <v>3.597</v>
      </c>
      <c r="B134" s="52">
        <v>18</v>
      </c>
      <c r="C134" t="s">
        <v>346</v>
      </c>
      <c r="D134" t="s">
        <v>347</v>
      </c>
      <c r="E134" s="53">
        <v>1.3773148148148147E-2</v>
      </c>
      <c r="F134" t="s">
        <v>1118</v>
      </c>
      <c r="J134" t="s">
        <v>737</v>
      </c>
      <c r="K134" s="54">
        <v>3.829065373407881E-3</v>
      </c>
      <c r="L134">
        <v>1</v>
      </c>
      <c r="M134" s="138">
        <v>3.829065373407881E-3</v>
      </c>
      <c r="N134" t="s">
        <v>737</v>
      </c>
      <c r="O134" t="s">
        <v>3</v>
      </c>
      <c r="Q134" s="56">
        <v>1</v>
      </c>
    </row>
    <row r="135" spans="1:17">
      <c r="A135">
        <v>3.597</v>
      </c>
      <c r="B135" s="52">
        <v>19</v>
      </c>
      <c r="C135" t="s">
        <v>82</v>
      </c>
      <c r="D135" t="s">
        <v>83</v>
      </c>
      <c r="E135" s="53">
        <v>1.3877314814814815E-2</v>
      </c>
      <c r="F135" t="s">
        <v>1259</v>
      </c>
      <c r="J135" t="s">
        <v>455</v>
      </c>
      <c r="K135" s="54">
        <v>3.8580246913580245E-3</v>
      </c>
      <c r="L135">
        <v>1</v>
      </c>
      <c r="M135" s="138">
        <v>3.8580246913580245E-3</v>
      </c>
      <c r="N135" t="s">
        <v>455</v>
      </c>
      <c r="O135" t="s">
        <v>3</v>
      </c>
      <c r="Q135" s="56">
        <v>1</v>
      </c>
    </row>
    <row r="136" spans="1:17">
      <c r="A136">
        <v>2.7650000000000001</v>
      </c>
      <c r="B136" s="52">
        <v>2</v>
      </c>
      <c r="C136" t="s">
        <v>112</v>
      </c>
      <c r="D136" t="s">
        <v>103</v>
      </c>
      <c r="E136" s="53">
        <v>1.1666666666666667E-2</v>
      </c>
      <c r="F136">
        <v>31</v>
      </c>
      <c r="J136" t="s">
        <v>796</v>
      </c>
      <c r="K136" s="54">
        <v>4.2194092827004216E-3</v>
      </c>
      <c r="L136">
        <v>1.0681818181818166</v>
      </c>
      <c r="M136" s="138">
        <v>3.9500852859323159E-3</v>
      </c>
      <c r="N136" t="s">
        <v>796</v>
      </c>
      <c r="O136" t="s">
        <v>3</v>
      </c>
      <c r="Q136" s="56">
        <v>1</v>
      </c>
    </row>
    <row r="137" spans="1:17">
      <c r="A137">
        <v>2.94</v>
      </c>
      <c r="B137" s="52">
        <v>21</v>
      </c>
      <c r="C137" t="s">
        <v>248</v>
      </c>
      <c r="D137" t="s">
        <v>249</v>
      </c>
      <c r="E137" s="53">
        <v>1.726851851851852E-2</v>
      </c>
      <c r="F137" t="s">
        <v>1260</v>
      </c>
      <c r="J137" t="s">
        <v>629</v>
      </c>
      <c r="K137" s="54">
        <v>5.873645754598136E-3</v>
      </c>
      <c r="L137">
        <v>1.4772727272727273</v>
      </c>
      <c r="M137" s="138">
        <v>3.9760063569587384E-3</v>
      </c>
      <c r="N137" t="s">
        <v>629</v>
      </c>
      <c r="O137" t="s">
        <v>3</v>
      </c>
      <c r="Q137" s="56">
        <v>1</v>
      </c>
    </row>
    <row r="138" spans="1:17">
      <c r="A138">
        <v>2.7650000000000001</v>
      </c>
      <c r="B138" s="52">
        <v>9</v>
      </c>
      <c r="C138" t="s">
        <v>189</v>
      </c>
      <c r="D138" t="s">
        <v>107</v>
      </c>
      <c r="E138" s="53">
        <v>1.4502314814814815E-2</v>
      </c>
      <c r="F138" t="s">
        <v>1261</v>
      </c>
      <c r="J138" t="s">
        <v>566</v>
      </c>
      <c r="K138" s="54">
        <v>5.2449601500234406E-3</v>
      </c>
      <c r="L138">
        <v>1.3181818181818181</v>
      </c>
      <c r="M138" s="138">
        <v>3.9789352862246797E-3</v>
      </c>
      <c r="N138" t="s">
        <v>566</v>
      </c>
      <c r="O138" t="s">
        <v>3</v>
      </c>
      <c r="Q138" s="56">
        <v>1</v>
      </c>
    </row>
    <row r="139" spans="1:17">
      <c r="A139">
        <v>3.5379999999999998</v>
      </c>
      <c r="B139" s="52">
        <v>16</v>
      </c>
      <c r="C139" t="s">
        <v>326</v>
      </c>
      <c r="D139" t="s">
        <v>327</v>
      </c>
      <c r="E139" s="53">
        <v>1.5682870370370371E-2</v>
      </c>
      <c r="F139" t="s">
        <v>1262</v>
      </c>
      <c r="J139" t="s">
        <v>721</v>
      </c>
      <c r="K139" s="54">
        <v>4.4326937168938305E-3</v>
      </c>
      <c r="L139">
        <v>1.113636363636362</v>
      </c>
      <c r="M139" s="138">
        <v>3.9803780314965065E-3</v>
      </c>
      <c r="N139" t="s">
        <v>721</v>
      </c>
      <c r="O139" t="s">
        <v>3</v>
      </c>
      <c r="Q139" s="56">
        <v>1</v>
      </c>
    </row>
    <row r="140" spans="1:17">
      <c r="A140">
        <v>2.94</v>
      </c>
      <c r="B140" s="52">
        <v>9</v>
      </c>
      <c r="C140" t="s">
        <v>263</v>
      </c>
      <c r="D140" t="s">
        <v>148</v>
      </c>
      <c r="E140" s="53">
        <v>1.3599537037037037E-2</v>
      </c>
      <c r="F140" t="s">
        <v>1263</v>
      </c>
      <c r="J140" t="s">
        <v>653</v>
      </c>
      <c r="K140" s="54">
        <v>4.6256928697404887E-3</v>
      </c>
      <c r="L140">
        <v>1.1590909090909074</v>
      </c>
      <c r="M140" s="138">
        <v>3.9907938484035647E-3</v>
      </c>
      <c r="N140" t="s">
        <v>653</v>
      </c>
      <c r="O140" t="s">
        <v>3</v>
      </c>
      <c r="Q140" s="56">
        <v>1</v>
      </c>
    </row>
    <row r="141" spans="1:17">
      <c r="A141">
        <v>3.4649999999999999</v>
      </c>
      <c r="B141" s="52">
        <v>39</v>
      </c>
      <c r="C141" t="s">
        <v>197</v>
      </c>
      <c r="D141" t="s">
        <v>180</v>
      </c>
      <c r="E141" s="53">
        <v>1.8263888888888889E-2</v>
      </c>
      <c r="F141" t="s">
        <v>1264</v>
      </c>
      <c r="J141" t="s">
        <v>574</v>
      </c>
      <c r="K141" s="54">
        <v>5.270963604296938E-3</v>
      </c>
      <c r="L141">
        <v>1.3181818181818181</v>
      </c>
      <c r="M141" s="138">
        <v>3.9986620446390564E-3</v>
      </c>
      <c r="N141" t="s">
        <v>574</v>
      </c>
      <c r="O141" t="s">
        <v>3</v>
      </c>
      <c r="Q141" s="56">
        <v>1</v>
      </c>
    </row>
    <row r="142" spans="1:17">
      <c r="A142">
        <v>3.4649999999999999</v>
      </c>
      <c r="B142" s="52">
        <v>24</v>
      </c>
      <c r="C142" t="s">
        <v>331</v>
      </c>
      <c r="D142" t="s">
        <v>333</v>
      </c>
      <c r="E142" s="53">
        <v>1.4837962962962963E-2</v>
      </c>
      <c r="F142" t="s">
        <v>1265</v>
      </c>
      <c r="J142" t="s">
        <v>726</v>
      </c>
      <c r="K142" s="54">
        <v>4.2822403933515047E-3</v>
      </c>
      <c r="L142">
        <v>1.0681818181818166</v>
      </c>
      <c r="M142" s="138">
        <v>4.0089059001588616E-3</v>
      </c>
      <c r="N142" t="s">
        <v>726</v>
      </c>
      <c r="O142" t="s">
        <v>3</v>
      </c>
      <c r="Q142" s="56">
        <v>1</v>
      </c>
    </row>
    <row r="143" spans="1:17">
      <c r="A143">
        <v>3.5379999999999998</v>
      </c>
      <c r="B143" s="52">
        <v>28</v>
      </c>
      <c r="C143" t="s">
        <v>285</v>
      </c>
      <c r="D143" t="s">
        <v>1139</v>
      </c>
      <c r="E143" s="53">
        <v>2.2523148148148143E-2</v>
      </c>
      <c r="F143" t="s">
        <v>1159</v>
      </c>
      <c r="J143" t="s">
        <v>1266</v>
      </c>
      <c r="K143" s="54">
        <v>6.3660678768084067E-3</v>
      </c>
      <c r="L143">
        <v>1.5681818181818161</v>
      </c>
      <c r="M143" s="138">
        <v>4.0595215446314527E-3</v>
      </c>
      <c r="N143" t="s">
        <v>1266</v>
      </c>
      <c r="O143" t="s">
        <v>3</v>
      </c>
      <c r="Q143" s="56">
        <v>1</v>
      </c>
    </row>
    <row r="144" spans="1:17">
      <c r="A144">
        <v>2.7650000000000001</v>
      </c>
      <c r="B144" s="52">
        <v>12</v>
      </c>
      <c r="C144" t="s">
        <v>82</v>
      </c>
      <c r="D144" t="s">
        <v>84</v>
      </c>
      <c r="E144" s="53">
        <v>1.4849537037037036E-2</v>
      </c>
      <c r="F144" t="s">
        <v>1267</v>
      </c>
      <c r="J144" t="s">
        <v>458</v>
      </c>
      <c r="K144" s="54">
        <v>5.3705378072466678E-3</v>
      </c>
      <c r="L144">
        <v>1.3181818181818181</v>
      </c>
      <c r="M144" s="138">
        <v>4.0742010951526448E-3</v>
      </c>
      <c r="N144" t="s">
        <v>458</v>
      </c>
      <c r="O144" t="s">
        <v>3</v>
      </c>
      <c r="Q144" s="56">
        <v>1</v>
      </c>
    </row>
    <row r="145" spans="1:17">
      <c r="A145">
        <v>2.94</v>
      </c>
      <c r="B145" s="52">
        <v>14</v>
      </c>
      <c r="C145" t="s">
        <v>108</v>
      </c>
      <c r="D145" t="s">
        <v>84</v>
      </c>
      <c r="E145" s="53">
        <v>1.4710648148148148E-2</v>
      </c>
      <c r="F145" t="s">
        <v>1268</v>
      </c>
      <c r="J145" t="s">
        <v>487</v>
      </c>
      <c r="K145" s="54">
        <v>5.0036218190980097E-3</v>
      </c>
      <c r="L145">
        <v>1.2272727272727253</v>
      </c>
      <c r="M145" s="138">
        <v>4.0770251859317186E-3</v>
      </c>
      <c r="N145" t="s">
        <v>487</v>
      </c>
      <c r="O145" t="s">
        <v>3</v>
      </c>
      <c r="Q145" s="56">
        <v>1</v>
      </c>
    </row>
    <row r="146" spans="1:17">
      <c r="A146">
        <v>3.4649999999999999</v>
      </c>
      <c r="B146" s="52">
        <v>23</v>
      </c>
      <c r="C146" t="s">
        <v>1269</v>
      </c>
      <c r="D146" t="s">
        <v>53</v>
      </c>
      <c r="E146" s="53">
        <v>1.4201388888888888E-2</v>
      </c>
      <c r="F146" t="s">
        <v>1270</v>
      </c>
      <c r="J146" t="s">
        <v>1271</v>
      </c>
      <c r="K146" s="54">
        <v>4.0985249318582651E-3</v>
      </c>
      <c r="L146">
        <v>0.99999999999999845</v>
      </c>
      <c r="M146" s="138">
        <v>4.0985249318582712E-3</v>
      </c>
      <c r="N146" t="s">
        <v>1271</v>
      </c>
      <c r="O146" t="s">
        <v>3</v>
      </c>
      <c r="Q146" s="56">
        <v>1</v>
      </c>
    </row>
    <row r="147" spans="1:17">
      <c r="A147">
        <v>3.597</v>
      </c>
      <c r="B147" s="52">
        <v>24</v>
      </c>
      <c r="C147" t="s">
        <v>331</v>
      </c>
      <c r="D147" t="s">
        <v>332</v>
      </c>
      <c r="E147" s="53">
        <v>1.4791666666666668E-2</v>
      </c>
      <c r="F147" t="s">
        <v>1198</v>
      </c>
      <c r="J147" t="s">
        <v>724</v>
      </c>
      <c r="K147" s="54">
        <v>4.1122231489203968E-3</v>
      </c>
      <c r="L147">
        <v>0.99999999999999845</v>
      </c>
      <c r="M147" s="138">
        <v>4.1122231489204028E-3</v>
      </c>
      <c r="N147" t="s">
        <v>724</v>
      </c>
      <c r="O147" t="s">
        <v>3</v>
      </c>
      <c r="Q147" s="56">
        <v>1</v>
      </c>
    </row>
    <row r="148" spans="1:17">
      <c r="A148">
        <v>3.597</v>
      </c>
      <c r="B148" s="52">
        <v>26</v>
      </c>
      <c r="C148" t="s">
        <v>152</v>
      </c>
      <c r="D148" t="s">
        <v>153</v>
      </c>
      <c r="E148" s="53">
        <v>1.4849537037037036E-2</v>
      </c>
      <c r="F148" t="s">
        <v>1272</v>
      </c>
      <c r="J148" t="s">
        <v>530</v>
      </c>
      <c r="K148" s="54">
        <v>4.1283116588926982E-3</v>
      </c>
      <c r="L148">
        <v>0.99999999999999845</v>
      </c>
      <c r="M148" s="138">
        <v>4.1283116588927042E-3</v>
      </c>
      <c r="N148" t="s">
        <v>530</v>
      </c>
      <c r="O148" t="s">
        <v>3</v>
      </c>
      <c r="Q148" s="56">
        <v>1</v>
      </c>
    </row>
    <row r="149" spans="1:17">
      <c r="A149">
        <v>3.597</v>
      </c>
      <c r="B149" s="52">
        <v>33</v>
      </c>
      <c r="C149" t="s">
        <v>1273</v>
      </c>
      <c r="D149" t="s">
        <v>1274</v>
      </c>
      <c r="E149" s="53">
        <v>1.741898148148148E-2</v>
      </c>
      <c r="F149" t="s">
        <v>1275</v>
      </c>
      <c r="J149" t="s">
        <v>1276</v>
      </c>
      <c r="K149" s="54">
        <v>4.8426415016629082E-3</v>
      </c>
      <c r="L149">
        <v>1.1590909090909074</v>
      </c>
      <c r="M149" s="138">
        <v>4.1779652171209467E-3</v>
      </c>
      <c r="N149" t="s">
        <v>1276</v>
      </c>
      <c r="O149" t="s">
        <v>3</v>
      </c>
      <c r="Q149" s="56">
        <v>1</v>
      </c>
    </row>
    <row r="150" spans="1:17">
      <c r="A150">
        <v>2.7650000000000001</v>
      </c>
      <c r="B150" s="52">
        <v>20</v>
      </c>
      <c r="C150" t="s">
        <v>164</v>
      </c>
      <c r="D150" t="s">
        <v>165</v>
      </c>
      <c r="E150" s="53">
        <v>1.8356481481481481E-2</v>
      </c>
      <c r="F150" t="s">
        <v>1277</v>
      </c>
      <c r="J150" t="s">
        <v>541</v>
      </c>
      <c r="K150" s="54">
        <v>6.6388721452012587E-3</v>
      </c>
      <c r="L150">
        <v>1.5681818181818161</v>
      </c>
      <c r="M150" s="138">
        <v>4.2334836867950112E-3</v>
      </c>
      <c r="N150" t="s">
        <v>541</v>
      </c>
      <c r="O150" t="s">
        <v>3</v>
      </c>
      <c r="Q150" s="56">
        <v>1</v>
      </c>
    </row>
    <row r="151" spans="1:17">
      <c r="A151">
        <v>2.7650000000000001</v>
      </c>
      <c r="B151" s="52">
        <v>16</v>
      </c>
      <c r="C151" t="s">
        <v>235</v>
      </c>
      <c r="D151" t="s">
        <v>7</v>
      </c>
      <c r="E151" s="53">
        <v>1.7303240740740741E-2</v>
      </c>
      <c r="F151" t="s">
        <v>1278</v>
      </c>
      <c r="J151" t="s">
        <v>853</v>
      </c>
      <c r="K151" s="54">
        <v>6.2579532516241375E-3</v>
      </c>
      <c r="L151">
        <v>1.4772727272727273</v>
      </c>
      <c r="M151" s="138">
        <v>4.2361529703301851E-3</v>
      </c>
      <c r="N151" t="s">
        <v>853</v>
      </c>
      <c r="O151" t="s">
        <v>3</v>
      </c>
      <c r="Q151" s="56">
        <v>1</v>
      </c>
    </row>
    <row r="152" spans="1:17">
      <c r="A152">
        <v>2.94</v>
      </c>
      <c r="B152" s="52">
        <v>20</v>
      </c>
      <c r="C152" t="s">
        <v>58</v>
      </c>
      <c r="D152" t="s">
        <v>59</v>
      </c>
      <c r="E152" s="53">
        <v>1.6724537037037034E-2</v>
      </c>
      <c r="F152" t="s">
        <v>1279</v>
      </c>
      <c r="J152" t="s">
        <v>434</v>
      </c>
      <c r="K152" s="54">
        <v>5.6886180398085153E-3</v>
      </c>
      <c r="L152">
        <v>1.3181818181818181</v>
      </c>
      <c r="M152" s="138">
        <v>4.3155033405443913E-3</v>
      </c>
      <c r="N152" t="s">
        <v>434</v>
      </c>
      <c r="O152" t="s">
        <v>3</v>
      </c>
      <c r="Q152" s="56">
        <v>1</v>
      </c>
    </row>
    <row r="153" spans="1:17">
      <c r="A153">
        <v>3.597</v>
      </c>
      <c r="B153" s="52">
        <v>29</v>
      </c>
      <c r="C153" t="s">
        <v>80</v>
      </c>
      <c r="D153" t="s">
        <v>81</v>
      </c>
      <c r="E153" s="53">
        <v>1.577546296296296E-2</v>
      </c>
      <c r="F153" t="s">
        <v>1280</v>
      </c>
      <c r="J153" t="s">
        <v>1068</v>
      </c>
      <c r="K153" s="54">
        <v>4.3857278184495302E-3</v>
      </c>
      <c r="L153">
        <v>1</v>
      </c>
      <c r="M153" s="138">
        <v>4.3857278184495302E-3</v>
      </c>
      <c r="N153" t="s">
        <v>1068</v>
      </c>
      <c r="O153" t="s">
        <v>3</v>
      </c>
      <c r="Q153" s="56">
        <v>1</v>
      </c>
    </row>
    <row r="154" spans="1:17">
      <c r="A154">
        <v>3.5379999999999998</v>
      </c>
      <c r="B154" s="52">
        <v>15</v>
      </c>
      <c r="C154" t="s">
        <v>114</v>
      </c>
      <c r="D154" t="s">
        <v>116</v>
      </c>
      <c r="E154" s="53">
        <v>1.5740740740740743E-2</v>
      </c>
      <c r="F154" t="s">
        <v>1281</v>
      </c>
      <c r="J154" t="s">
        <v>495</v>
      </c>
      <c r="K154" s="54">
        <v>4.4490505202772028E-3</v>
      </c>
      <c r="L154">
        <v>0.99999999999999845</v>
      </c>
      <c r="M154" s="138">
        <v>4.4490505202772097E-3</v>
      </c>
      <c r="N154" t="s">
        <v>495</v>
      </c>
      <c r="O154" t="s">
        <v>3</v>
      </c>
      <c r="Q154" s="56">
        <v>1</v>
      </c>
    </row>
    <row r="155" spans="1:17">
      <c r="A155">
        <v>3.4649999999999999</v>
      </c>
      <c r="B155" s="52">
        <v>33</v>
      </c>
      <c r="C155" t="s">
        <v>178</v>
      </c>
      <c r="D155" t="s">
        <v>1282</v>
      </c>
      <c r="E155" s="53">
        <v>1.6493055555555556E-2</v>
      </c>
      <c r="F155" t="s">
        <v>1283</v>
      </c>
      <c r="J155" t="s">
        <v>1284</v>
      </c>
      <c r="K155" s="54">
        <v>4.7599005932339265E-3</v>
      </c>
      <c r="L155">
        <v>1.0681818181818166</v>
      </c>
      <c r="M155" s="138">
        <v>4.4560771511126191E-3</v>
      </c>
      <c r="N155" t="s">
        <v>1284</v>
      </c>
      <c r="O155" t="s">
        <v>3</v>
      </c>
      <c r="Q155" s="56">
        <v>1</v>
      </c>
    </row>
    <row r="156" spans="1:17">
      <c r="A156">
        <v>2.94</v>
      </c>
      <c r="B156" s="52">
        <v>6</v>
      </c>
      <c r="C156" t="s">
        <v>152</v>
      </c>
      <c r="D156" t="s">
        <v>1285</v>
      </c>
      <c r="E156" s="53">
        <v>1.3148148148148147E-2</v>
      </c>
      <c r="F156" t="s">
        <v>1286</v>
      </c>
      <c r="J156" t="s">
        <v>1287</v>
      </c>
      <c r="K156" s="54">
        <v>4.4721592340639955E-3</v>
      </c>
      <c r="L156">
        <v>0.99999999999999845</v>
      </c>
      <c r="M156" s="138">
        <v>4.4721592340640024E-3</v>
      </c>
      <c r="N156" t="s">
        <v>1287</v>
      </c>
      <c r="O156" t="s">
        <v>3</v>
      </c>
      <c r="Q156" s="56">
        <v>1</v>
      </c>
    </row>
    <row r="157" spans="1:17">
      <c r="A157">
        <v>3.4649999999999999</v>
      </c>
      <c r="B157" s="52">
        <v>37</v>
      </c>
      <c r="C157" t="s">
        <v>142</v>
      </c>
      <c r="D157" t="s">
        <v>123</v>
      </c>
      <c r="E157" s="53">
        <v>1.7569444444444447E-2</v>
      </c>
      <c r="F157" t="s">
        <v>1161</v>
      </c>
      <c r="J157" t="s">
        <v>807</v>
      </c>
      <c r="K157" s="54">
        <v>5.0705467372134045E-3</v>
      </c>
      <c r="L157">
        <v>1.113636363636362</v>
      </c>
      <c r="M157" s="138">
        <v>4.5531440089263287E-3</v>
      </c>
      <c r="N157" t="s">
        <v>807</v>
      </c>
      <c r="O157" t="s">
        <v>3</v>
      </c>
      <c r="Q157" s="56">
        <v>1</v>
      </c>
    </row>
    <row r="158" spans="1:17">
      <c r="A158">
        <v>2.7650000000000001</v>
      </c>
      <c r="B158" s="52">
        <v>15</v>
      </c>
      <c r="C158" t="s">
        <v>250</v>
      </c>
      <c r="D158" t="s">
        <v>123</v>
      </c>
      <c r="E158" s="53">
        <v>1.6840277777777777E-2</v>
      </c>
      <c r="F158" t="s">
        <v>1288</v>
      </c>
      <c r="J158" t="s">
        <v>859</v>
      </c>
      <c r="K158" s="54">
        <v>6.0905163753265015E-3</v>
      </c>
      <c r="L158">
        <v>1.3181818181818181</v>
      </c>
      <c r="M158" s="138">
        <v>4.6203917330063116E-3</v>
      </c>
      <c r="N158" t="s">
        <v>859</v>
      </c>
      <c r="O158" t="s">
        <v>3</v>
      </c>
      <c r="Q158" s="56">
        <v>1</v>
      </c>
    </row>
    <row r="159" spans="1:17">
      <c r="A159">
        <v>2.94</v>
      </c>
      <c r="B159" s="52">
        <v>24</v>
      </c>
      <c r="C159" t="s">
        <v>140</v>
      </c>
      <c r="D159" t="s">
        <v>63</v>
      </c>
      <c r="E159" s="53">
        <v>2.0219907407407409E-2</v>
      </c>
      <c r="F159" t="s">
        <v>1289</v>
      </c>
      <c r="J159" t="s">
        <v>1084</v>
      </c>
      <c r="K159" s="54">
        <v>6.877519526329051E-3</v>
      </c>
      <c r="L159">
        <v>1.4772727272727273</v>
      </c>
      <c r="M159" s="138">
        <v>4.6555516793612035E-3</v>
      </c>
      <c r="N159" t="s">
        <v>1084</v>
      </c>
      <c r="O159" t="s">
        <v>3</v>
      </c>
      <c r="Q159" s="56">
        <v>1</v>
      </c>
    </row>
    <row r="160" spans="1:17">
      <c r="A160">
        <v>2.7650000000000001</v>
      </c>
      <c r="B160" s="52">
        <v>7</v>
      </c>
      <c r="C160" t="s">
        <v>1290</v>
      </c>
      <c r="D160" t="s">
        <v>1291</v>
      </c>
      <c r="E160" s="53">
        <v>1.3761574074074074E-2</v>
      </c>
      <c r="F160" t="s">
        <v>1292</v>
      </c>
      <c r="J160" t="s">
        <v>1293</v>
      </c>
      <c r="K160" s="54">
        <v>4.9770611479472236E-3</v>
      </c>
      <c r="L160">
        <v>1.0681818181818166</v>
      </c>
      <c r="M160" s="138">
        <v>4.6593763938229393E-3</v>
      </c>
      <c r="N160" t="s">
        <v>1293</v>
      </c>
      <c r="O160" t="s">
        <v>3</v>
      </c>
      <c r="Q160" s="56">
        <v>1</v>
      </c>
    </row>
    <row r="161" spans="1:17">
      <c r="A161">
        <v>3.4649999999999999</v>
      </c>
      <c r="B161" s="52">
        <v>32</v>
      </c>
      <c r="C161" t="s">
        <v>228</v>
      </c>
      <c r="D161" t="s">
        <v>46</v>
      </c>
      <c r="E161" s="53">
        <v>1.6168981481481482E-2</v>
      </c>
      <c r="F161" t="s">
        <v>1294</v>
      </c>
      <c r="J161" t="s">
        <v>607</v>
      </c>
      <c r="K161" s="54">
        <v>4.6663727219282778E-3</v>
      </c>
      <c r="L161">
        <v>0.99999999999999845</v>
      </c>
      <c r="M161" s="138">
        <v>4.6663727219282847E-3</v>
      </c>
      <c r="N161" t="s">
        <v>607</v>
      </c>
      <c r="O161" t="s">
        <v>3</v>
      </c>
      <c r="Q161" s="56">
        <v>1</v>
      </c>
    </row>
    <row r="162" spans="1:17">
      <c r="A162">
        <v>3.5379999999999998</v>
      </c>
      <c r="B162" s="52">
        <v>21</v>
      </c>
      <c r="C162" t="s">
        <v>255</v>
      </c>
      <c r="D162" t="s">
        <v>174</v>
      </c>
      <c r="E162" s="53">
        <v>1.8402777777777778E-2</v>
      </c>
      <c r="F162" t="s">
        <v>1295</v>
      </c>
      <c r="J162" t="s">
        <v>1086</v>
      </c>
      <c r="K162" s="54">
        <v>5.2014634759123173E-3</v>
      </c>
      <c r="L162">
        <v>1.113636363636362</v>
      </c>
      <c r="M162" s="138">
        <v>4.6707018967375976E-3</v>
      </c>
      <c r="N162" t="s">
        <v>1086</v>
      </c>
      <c r="O162" t="s">
        <v>3</v>
      </c>
      <c r="Q162" s="56">
        <v>1</v>
      </c>
    </row>
    <row r="163" spans="1:17">
      <c r="A163">
        <v>3.597</v>
      </c>
      <c r="B163" s="52">
        <v>31</v>
      </c>
      <c r="C163" t="s">
        <v>1296</v>
      </c>
      <c r="D163" t="s">
        <v>1297</v>
      </c>
      <c r="E163" s="53">
        <v>1.6805555555555556E-2</v>
      </c>
      <c r="F163" t="s">
        <v>1298</v>
      </c>
      <c r="J163" t="s">
        <v>1299</v>
      </c>
      <c r="K163" s="54">
        <v>4.6721032959565071E-3</v>
      </c>
      <c r="L163">
        <v>0.99999999999999845</v>
      </c>
      <c r="M163" s="138">
        <v>4.672103295956514E-3</v>
      </c>
      <c r="N163" t="s">
        <v>1299</v>
      </c>
      <c r="O163" t="s">
        <v>3</v>
      </c>
      <c r="Q163" s="56">
        <v>1</v>
      </c>
    </row>
    <row r="164" spans="1:17">
      <c r="A164">
        <v>3.5379999999999998</v>
      </c>
      <c r="B164" s="52">
        <v>30</v>
      </c>
      <c r="C164" t="s">
        <v>334</v>
      </c>
      <c r="D164" t="s">
        <v>335</v>
      </c>
      <c r="E164" s="53">
        <v>2.4201388888888887E-2</v>
      </c>
      <c r="F164" t="s">
        <v>1300</v>
      </c>
      <c r="J164" t="s">
        <v>729</v>
      </c>
      <c r="K164" s="54">
        <v>6.8404151749261975E-3</v>
      </c>
      <c r="L164">
        <v>1.4545454545454524</v>
      </c>
      <c r="M164" s="138">
        <v>4.7027854327617675E-3</v>
      </c>
      <c r="N164" t="s">
        <v>729</v>
      </c>
      <c r="O164" t="s">
        <v>3</v>
      </c>
      <c r="Q164" s="56">
        <v>1</v>
      </c>
    </row>
    <row r="165" spans="1:17">
      <c r="A165">
        <v>3.4649999999999999</v>
      </c>
      <c r="B165" s="52">
        <v>43</v>
      </c>
      <c r="C165" t="s">
        <v>166</v>
      </c>
      <c r="D165" t="s">
        <v>109</v>
      </c>
      <c r="E165" s="53">
        <v>2.4259259259259258E-2</v>
      </c>
      <c r="F165" t="s">
        <v>1301</v>
      </c>
      <c r="J165" t="s">
        <v>1089</v>
      </c>
      <c r="K165" s="54">
        <v>7.001229223451446E-3</v>
      </c>
      <c r="L165">
        <v>1.4545454545454524</v>
      </c>
      <c r="M165" s="138">
        <v>4.8133450911228767E-3</v>
      </c>
      <c r="N165" t="s">
        <v>1089</v>
      </c>
      <c r="O165" t="s">
        <v>3</v>
      </c>
      <c r="Q165" s="56">
        <v>1</v>
      </c>
    </row>
    <row r="166" spans="1:17">
      <c r="A166">
        <v>3.4649999999999999</v>
      </c>
      <c r="B166" s="52">
        <v>44</v>
      </c>
      <c r="C166" t="s">
        <v>6</v>
      </c>
      <c r="D166" t="s">
        <v>8</v>
      </c>
      <c r="E166" s="53">
        <v>2.4756944444444443E-2</v>
      </c>
      <c r="F166" t="s">
        <v>1302</v>
      </c>
      <c r="J166" t="s">
        <v>374</v>
      </c>
      <c r="K166" s="54">
        <v>7.1448613115279776E-3</v>
      </c>
      <c r="L166">
        <v>1.4772727272727273</v>
      </c>
      <c r="M166" s="138">
        <v>4.8365215031881698E-3</v>
      </c>
      <c r="N166" t="s">
        <v>374</v>
      </c>
      <c r="O166" t="s">
        <v>3</v>
      </c>
      <c r="Q166" s="56">
        <v>1</v>
      </c>
    </row>
    <row r="167" spans="1:17">
      <c r="A167">
        <v>3.4649999999999999</v>
      </c>
      <c r="B167" s="52">
        <v>45</v>
      </c>
      <c r="C167" t="s">
        <v>126</v>
      </c>
      <c r="D167" t="s">
        <v>128</v>
      </c>
      <c r="E167" s="53">
        <v>2.478009259259259E-2</v>
      </c>
      <c r="F167" t="s">
        <v>1303</v>
      </c>
      <c r="J167" t="s">
        <v>509</v>
      </c>
      <c r="K167" s="54">
        <v>7.1515418737640958E-3</v>
      </c>
      <c r="L167">
        <v>1.4772727272727273</v>
      </c>
      <c r="M167" s="138">
        <v>4.8410437299326184E-3</v>
      </c>
      <c r="N167" t="s">
        <v>509</v>
      </c>
      <c r="O167" t="s">
        <v>3</v>
      </c>
      <c r="Q167" s="56">
        <v>1</v>
      </c>
    </row>
    <row r="168" spans="1:17">
      <c r="A168">
        <v>3.597</v>
      </c>
      <c r="B168" s="52">
        <v>34</v>
      </c>
      <c r="C168" t="s">
        <v>299</v>
      </c>
      <c r="D168" t="s">
        <v>300</v>
      </c>
      <c r="E168" s="53">
        <v>1.741898148148148E-2</v>
      </c>
      <c r="F168" t="s">
        <v>1275</v>
      </c>
      <c r="J168" t="s">
        <v>692</v>
      </c>
      <c r="K168" s="54">
        <v>4.8426415016629082E-3</v>
      </c>
      <c r="L168">
        <v>1</v>
      </c>
      <c r="M168" s="138">
        <v>4.8426415016629082E-3</v>
      </c>
      <c r="N168" t="s">
        <v>692</v>
      </c>
      <c r="O168" t="s">
        <v>3</v>
      </c>
      <c r="Q168" s="56">
        <v>1</v>
      </c>
    </row>
    <row r="169" spans="1:17">
      <c r="A169">
        <v>2.94</v>
      </c>
      <c r="B169" s="52">
        <v>17</v>
      </c>
      <c r="C169" t="s">
        <v>80</v>
      </c>
      <c r="D169" t="s">
        <v>1304</v>
      </c>
      <c r="E169" s="53">
        <v>1.5995370370370372E-2</v>
      </c>
      <c r="F169" t="s">
        <v>1305</v>
      </c>
      <c r="J169" t="s">
        <v>1306</v>
      </c>
      <c r="K169" s="54">
        <v>5.4406021667926432E-3</v>
      </c>
      <c r="L169">
        <v>1.113636363636362</v>
      </c>
      <c r="M169" s="138">
        <v>4.8854386803852375E-3</v>
      </c>
      <c r="N169" t="s">
        <v>1306</v>
      </c>
      <c r="O169" t="s">
        <v>3</v>
      </c>
      <c r="Q169" s="56">
        <v>1</v>
      </c>
    </row>
    <row r="170" spans="1:17">
      <c r="A170">
        <v>3.5379999999999998</v>
      </c>
      <c r="B170" s="52">
        <v>24</v>
      </c>
      <c r="C170" t="s">
        <v>41</v>
      </c>
      <c r="D170" t="s">
        <v>1130</v>
      </c>
      <c r="E170" s="53">
        <v>2.011574074074074E-2</v>
      </c>
      <c r="F170" t="s">
        <v>1307</v>
      </c>
      <c r="J170" t="s">
        <v>1308</v>
      </c>
      <c r="K170" s="54">
        <v>5.6856248560601301E-3</v>
      </c>
      <c r="L170">
        <v>1.1590909090909074</v>
      </c>
      <c r="M170" s="138">
        <v>4.9052449738558055E-3</v>
      </c>
      <c r="N170" t="s">
        <v>1308</v>
      </c>
      <c r="O170" t="s">
        <v>3</v>
      </c>
      <c r="Q170" s="56">
        <v>1</v>
      </c>
    </row>
    <row r="171" spans="1:17">
      <c r="A171">
        <v>3.597</v>
      </c>
      <c r="B171" s="52">
        <v>36</v>
      </c>
      <c r="C171" t="s">
        <v>108</v>
      </c>
      <c r="D171" t="s">
        <v>1309</v>
      </c>
      <c r="E171" s="53">
        <v>1.9398148148148147E-2</v>
      </c>
      <c r="F171" t="s">
        <v>1310</v>
      </c>
      <c r="J171" t="s">
        <v>1311</v>
      </c>
      <c r="K171" s="54">
        <v>5.3928685427156375E-3</v>
      </c>
      <c r="L171">
        <v>1.0454545454545441</v>
      </c>
      <c r="M171" s="138">
        <v>5.1583959973801816E-3</v>
      </c>
      <c r="N171" t="s">
        <v>1311</v>
      </c>
      <c r="O171" t="s">
        <v>3</v>
      </c>
      <c r="Q171" s="56">
        <v>1</v>
      </c>
    </row>
    <row r="172" spans="1:17">
      <c r="A172">
        <v>3.5379999999999998</v>
      </c>
      <c r="B172" s="52">
        <v>26</v>
      </c>
      <c r="C172" t="s">
        <v>343</v>
      </c>
      <c r="D172" t="s">
        <v>344</v>
      </c>
      <c r="E172" s="53">
        <v>2.1493055555555557E-2</v>
      </c>
      <c r="F172" t="s">
        <v>1312</v>
      </c>
      <c r="J172" t="s">
        <v>735</v>
      </c>
      <c r="K172" s="54">
        <v>6.0749167765843859E-3</v>
      </c>
      <c r="L172">
        <v>1.113636363636362</v>
      </c>
      <c r="M172" s="138">
        <v>5.4550273095859874E-3</v>
      </c>
      <c r="N172" t="s">
        <v>735</v>
      </c>
      <c r="O172" t="s">
        <v>3</v>
      </c>
      <c r="Q172" s="56">
        <v>1</v>
      </c>
    </row>
    <row r="173" spans="1:17">
      <c r="A173">
        <v>3.5379999999999998</v>
      </c>
      <c r="B173" s="52">
        <v>31</v>
      </c>
      <c r="C173" t="s">
        <v>255</v>
      </c>
      <c r="D173" t="s">
        <v>247</v>
      </c>
      <c r="E173" s="53">
        <v>2.4270833333333335E-2</v>
      </c>
      <c r="F173" t="s">
        <v>1313</v>
      </c>
      <c r="J173" t="s">
        <v>639</v>
      </c>
      <c r="K173" s="54">
        <v>6.8600433389862459E-3</v>
      </c>
      <c r="L173">
        <v>1.113636363636362</v>
      </c>
      <c r="M173" s="138">
        <v>6.1600389166407196E-3</v>
      </c>
      <c r="N173" t="s">
        <v>639</v>
      </c>
      <c r="O173" t="s">
        <v>3</v>
      </c>
      <c r="Q173" s="56">
        <v>1</v>
      </c>
    </row>
    <row r="174" spans="1:17">
      <c r="A174">
        <v>2.7650000000000001</v>
      </c>
      <c r="B174" s="52">
        <v>30</v>
      </c>
      <c r="C174" t="s">
        <v>254</v>
      </c>
      <c r="D174" t="s">
        <v>143</v>
      </c>
      <c r="E174" s="53">
        <v>3.1469907407407412E-2</v>
      </c>
      <c r="F174" t="s">
        <v>1314</v>
      </c>
      <c r="J174" t="s">
        <v>635</v>
      </c>
      <c r="K174" s="54">
        <v>1.1381521666331794E-2</v>
      </c>
      <c r="L174">
        <v>1.8409090909090911</v>
      </c>
      <c r="M174" s="138">
        <v>6.1825549792419617E-3</v>
      </c>
      <c r="N174" t="s">
        <v>635</v>
      </c>
      <c r="O174" t="s">
        <v>3</v>
      </c>
      <c r="Q174" s="56">
        <v>1</v>
      </c>
    </row>
    <row r="175" spans="1:17">
      <c r="A175">
        <v>3.5379999999999998</v>
      </c>
      <c r="B175" s="52">
        <v>27</v>
      </c>
      <c r="C175" t="s">
        <v>134</v>
      </c>
      <c r="D175" t="s">
        <v>135</v>
      </c>
      <c r="E175" s="53">
        <v>2.2141203703703705E-2</v>
      </c>
      <c r="F175" t="s">
        <v>1315</v>
      </c>
      <c r="J175" t="s">
        <v>515</v>
      </c>
      <c r="K175" s="54">
        <v>6.2581129744781533E-3</v>
      </c>
      <c r="L175">
        <v>0.99999999999999845</v>
      </c>
      <c r="M175" s="138">
        <v>6.2581129744781628E-3</v>
      </c>
      <c r="N175" t="s">
        <v>515</v>
      </c>
      <c r="O175" t="s">
        <v>3</v>
      </c>
      <c r="Q175" s="56">
        <v>1</v>
      </c>
    </row>
    <row r="176" spans="1:17">
      <c r="A176">
        <v>2.7650000000000001</v>
      </c>
      <c r="B176" s="52">
        <v>28</v>
      </c>
      <c r="C176" t="s">
        <v>54</v>
      </c>
      <c r="D176" t="s">
        <v>55</v>
      </c>
      <c r="E176" s="53">
        <v>2.8564814814814817E-2</v>
      </c>
      <c r="F176" t="s">
        <v>1316</v>
      </c>
      <c r="J176" t="s">
        <v>1100</v>
      </c>
      <c r="K176" s="54">
        <v>1.0330855267564129E-2</v>
      </c>
      <c r="L176">
        <v>1.6363636363636365</v>
      </c>
      <c r="M176" s="138">
        <v>6.3133004412891892E-3</v>
      </c>
      <c r="N176" t="s">
        <v>1100</v>
      </c>
      <c r="O176" t="s">
        <v>3</v>
      </c>
      <c r="Q176" s="56">
        <v>1</v>
      </c>
    </row>
    <row r="177" spans="1:17">
      <c r="A177">
        <v>2.7650000000000001</v>
      </c>
      <c r="B177" s="52">
        <v>29</v>
      </c>
      <c r="C177" t="s">
        <v>159</v>
      </c>
      <c r="D177" t="s">
        <v>143</v>
      </c>
      <c r="E177" s="53">
        <v>3.1053240740740742E-2</v>
      </c>
      <c r="F177" t="s">
        <v>1317</v>
      </c>
      <c r="J177" t="s">
        <v>536</v>
      </c>
      <c r="K177" s="54">
        <v>1.1230828477663921E-2</v>
      </c>
      <c r="L177">
        <v>1.6363636363636365</v>
      </c>
      <c r="M177" s="138">
        <v>6.8632840696835062E-3</v>
      </c>
      <c r="N177" t="s">
        <v>536</v>
      </c>
      <c r="O177" t="s">
        <v>3</v>
      </c>
      <c r="Q177" s="56">
        <v>1</v>
      </c>
    </row>
    <row r="178" spans="1:17">
      <c r="A178">
        <v>2.94</v>
      </c>
      <c r="B178" s="52">
        <v>26</v>
      </c>
      <c r="C178" t="s">
        <v>108</v>
      </c>
      <c r="D178" t="s">
        <v>109</v>
      </c>
      <c r="E178" s="53">
        <v>2.1979166666666664E-2</v>
      </c>
      <c r="F178" t="s">
        <v>1318</v>
      </c>
      <c r="J178" t="s">
        <v>483</v>
      </c>
      <c r="K178" s="54">
        <v>7.4759070294784574E-3</v>
      </c>
      <c r="L178">
        <v>0.99999999999999845</v>
      </c>
      <c r="M178" s="138">
        <v>7.4759070294784687E-3</v>
      </c>
      <c r="N178" t="s">
        <v>483</v>
      </c>
      <c r="O178" t="s">
        <v>3</v>
      </c>
      <c r="Q178" s="56">
        <v>1</v>
      </c>
    </row>
    <row r="179" spans="1:17">
      <c r="A179">
        <v>2.7650000000000001</v>
      </c>
      <c r="B179" s="52">
        <v>31</v>
      </c>
      <c r="C179" t="s">
        <v>291</v>
      </c>
      <c r="D179" t="s">
        <v>1173</v>
      </c>
      <c r="E179" s="53">
        <v>3.5138888888888893E-2</v>
      </c>
      <c r="F179" t="s">
        <v>1319</v>
      </c>
      <c r="J179" t="s">
        <v>1320</v>
      </c>
      <c r="K179" s="54">
        <v>1.2708458910990558E-2</v>
      </c>
      <c r="L179">
        <v>1.6590909090909067</v>
      </c>
      <c r="M179" s="138">
        <v>7.6598930422408949E-3</v>
      </c>
      <c r="N179" t="s">
        <v>1320</v>
      </c>
      <c r="O179" t="s">
        <v>3</v>
      </c>
      <c r="Q179" s="56">
        <v>1</v>
      </c>
    </row>
    <row r="180" spans="1:17">
      <c r="A180">
        <v>3.597</v>
      </c>
      <c r="B180" s="52"/>
      <c r="C180" t="s">
        <v>34</v>
      </c>
      <c r="D180" t="s">
        <v>38</v>
      </c>
      <c r="E180" t="s">
        <v>1190</v>
      </c>
      <c r="J180" t="s">
        <v>1008</v>
      </c>
      <c r="K180" s="54" t="e">
        <v>#VALUE!</v>
      </c>
      <c r="L180">
        <v>1.2499999999999982</v>
      </c>
      <c r="M180" s="138" t="e">
        <v>#VALUE!</v>
      </c>
      <c r="N180" t="s">
        <v>1008</v>
      </c>
      <c r="O180" t="s">
        <v>3</v>
      </c>
      <c r="Q180" s="56">
        <v>1</v>
      </c>
    </row>
    <row r="181" spans="1:17">
      <c r="A181">
        <v>2.7650000000000001</v>
      </c>
      <c r="B181" s="52"/>
      <c r="C181" t="s">
        <v>1323</v>
      </c>
      <c r="D181" t="s">
        <v>1324</v>
      </c>
      <c r="E181" t="s">
        <v>1190</v>
      </c>
      <c r="J181" t="s">
        <v>1325</v>
      </c>
      <c r="K181" s="54" t="e">
        <v>#VALUE!</v>
      </c>
      <c r="L181">
        <v>1.8409090909090911</v>
      </c>
      <c r="M181" s="138" t="e">
        <v>#VALUE!</v>
      </c>
      <c r="N181" t="s">
        <v>1325</v>
      </c>
      <c r="O181" t="s">
        <v>3</v>
      </c>
      <c r="Q181" s="56">
        <v>1</v>
      </c>
    </row>
    <row r="182" spans="1:17">
      <c r="A182">
        <v>3.4649999999999999</v>
      </c>
      <c r="B182" s="52"/>
      <c r="C182" t="s">
        <v>78</v>
      </c>
      <c r="D182" t="s">
        <v>79</v>
      </c>
      <c r="E182" t="s">
        <v>1190</v>
      </c>
      <c r="J182" t="s">
        <v>450</v>
      </c>
      <c r="K182" s="54" t="e">
        <v>#VALUE!</v>
      </c>
      <c r="L182">
        <v>1.3409090909090891</v>
      </c>
      <c r="M182" s="138" t="e">
        <v>#VALUE!</v>
      </c>
      <c r="N182" t="s">
        <v>450</v>
      </c>
      <c r="O182" t="s">
        <v>3</v>
      </c>
      <c r="Q182" s="56">
        <v>1</v>
      </c>
    </row>
    <row r="183" spans="1:17">
      <c r="A183">
        <v>3.5379999999999998</v>
      </c>
      <c r="B183" s="52"/>
      <c r="C183" t="s">
        <v>112</v>
      </c>
      <c r="D183" t="s">
        <v>7</v>
      </c>
      <c r="E183" t="s">
        <v>1190</v>
      </c>
      <c r="J183" t="s">
        <v>492</v>
      </c>
      <c r="K183" s="54" t="e">
        <v>#VALUE!</v>
      </c>
      <c r="L183">
        <v>1.113636363636362</v>
      </c>
      <c r="M183" s="138" t="e">
        <v>#VALUE!</v>
      </c>
      <c r="N183" t="s">
        <v>492</v>
      </c>
      <c r="O183" t="s">
        <v>3</v>
      </c>
      <c r="Q183" s="56">
        <v>1</v>
      </c>
    </row>
    <row r="184" spans="1:17">
      <c r="A184">
        <v>3.597</v>
      </c>
      <c r="B184" s="52"/>
      <c r="C184" t="s">
        <v>114</v>
      </c>
      <c r="D184" t="s">
        <v>13</v>
      </c>
      <c r="E184" t="s">
        <v>1190</v>
      </c>
      <c r="J184" t="s">
        <v>497</v>
      </c>
      <c r="K184" s="54" t="e">
        <v>#VALUE!</v>
      </c>
      <c r="L184">
        <v>1.2499999999999982</v>
      </c>
      <c r="M184" s="138" t="e">
        <v>#VALUE!</v>
      </c>
      <c r="N184" t="s">
        <v>497</v>
      </c>
      <c r="O184" t="s">
        <v>3</v>
      </c>
      <c r="Q184" s="56">
        <v>1</v>
      </c>
    </row>
    <row r="185" spans="1:17">
      <c r="A185">
        <v>2.7650000000000001</v>
      </c>
      <c r="B185" s="52"/>
      <c r="C185" t="s">
        <v>136</v>
      </c>
      <c r="D185" t="s">
        <v>137</v>
      </c>
      <c r="E185" t="s">
        <v>1190</v>
      </c>
      <c r="J185" t="s">
        <v>1091</v>
      </c>
      <c r="K185" s="54" t="e">
        <v>#VALUE!</v>
      </c>
      <c r="L185">
        <v>0.99999999999999845</v>
      </c>
      <c r="M185" s="138" t="e">
        <v>#VALUE!</v>
      </c>
      <c r="N185" t="s">
        <v>1091</v>
      </c>
      <c r="O185" t="s">
        <v>3</v>
      </c>
      <c r="Q185" s="56">
        <v>1</v>
      </c>
    </row>
    <row r="186" spans="1:17">
      <c r="A186">
        <v>2.94</v>
      </c>
      <c r="B186" s="52"/>
      <c r="C186" t="s">
        <v>142</v>
      </c>
      <c r="D186" t="s">
        <v>143</v>
      </c>
      <c r="E186" t="s">
        <v>1190</v>
      </c>
      <c r="J186" t="s">
        <v>522</v>
      </c>
      <c r="K186" s="54" t="e">
        <v>#VALUE!</v>
      </c>
      <c r="L186">
        <v>1.2499999999999982</v>
      </c>
      <c r="M186" s="138" t="e">
        <v>#VALUE!</v>
      </c>
      <c r="N186" t="s">
        <v>522</v>
      </c>
      <c r="O186" t="s">
        <v>3</v>
      </c>
      <c r="Q186" s="56">
        <v>1</v>
      </c>
    </row>
    <row r="187" spans="1:17">
      <c r="A187">
        <v>2.7650000000000001</v>
      </c>
      <c r="B187" s="52"/>
      <c r="C187" t="s">
        <v>142</v>
      </c>
      <c r="D187" t="s">
        <v>144</v>
      </c>
      <c r="E187" t="s">
        <v>1190</v>
      </c>
      <c r="J187" t="s">
        <v>524</v>
      </c>
      <c r="K187" s="54" t="e">
        <v>#VALUE!</v>
      </c>
      <c r="L187">
        <v>1.4545454545454524</v>
      </c>
      <c r="M187" s="138" t="e">
        <v>#VALUE!</v>
      </c>
      <c r="N187" t="s">
        <v>524</v>
      </c>
      <c r="O187" t="s">
        <v>3</v>
      </c>
      <c r="Q187" s="56">
        <v>1</v>
      </c>
    </row>
    <row r="188" spans="1:17">
      <c r="A188">
        <v>3.4649999999999999</v>
      </c>
      <c r="B188" s="52"/>
      <c r="C188" t="s">
        <v>160</v>
      </c>
      <c r="D188" t="s">
        <v>53</v>
      </c>
      <c r="E188" t="s">
        <v>1190</v>
      </c>
      <c r="J188" t="s">
        <v>1080</v>
      </c>
      <c r="K188" s="54" t="e">
        <v>#VALUE!</v>
      </c>
      <c r="L188">
        <v>1.4545454545454524</v>
      </c>
      <c r="M188" s="138" t="e">
        <v>#VALUE!</v>
      </c>
      <c r="N188" t="s">
        <v>1080</v>
      </c>
      <c r="O188" t="s">
        <v>3</v>
      </c>
      <c r="Q188" s="56">
        <v>1</v>
      </c>
    </row>
    <row r="189" spans="1:17">
      <c r="A189">
        <v>3.597</v>
      </c>
      <c r="B189" s="52"/>
      <c r="C189" t="s">
        <v>251</v>
      </c>
      <c r="D189" t="s">
        <v>76</v>
      </c>
      <c r="E189" t="s">
        <v>1190</v>
      </c>
      <c r="J189" t="s">
        <v>631</v>
      </c>
      <c r="K189" s="54" t="e">
        <v>#VALUE!</v>
      </c>
      <c r="L189">
        <v>1.1590909090909074</v>
      </c>
      <c r="M189" s="138" t="e">
        <v>#VALUE!</v>
      </c>
      <c r="N189" t="s">
        <v>631</v>
      </c>
      <c r="O189" t="s">
        <v>3</v>
      </c>
      <c r="Q189" s="56">
        <v>1</v>
      </c>
    </row>
    <row r="190" spans="1:17">
      <c r="A190">
        <v>3.597</v>
      </c>
      <c r="B190" s="52"/>
      <c r="C190" t="s">
        <v>285</v>
      </c>
      <c r="D190" t="s">
        <v>1321</v>
      </c>
      <c r="E190" t="s">
        <v>1190</v>
      </c>
      <c r="J190" t="s">
        <v>1322</v>
      </c>
      <c r="K190" s="54" t="e">
        <v>#VALUE!</v>
      </c>
      <c r="L190">
        <v>1.0681818181818166</v>
      </c>
      <c r="M190" s="138" t="e">
        <v>#VALUE!</v>
      </c>
      <c r="N190" t="s">
        <v>1322</v>
      </c>
      <c r="O190" t="s">
        <v>3</v>
      </c>
      <c r="Q190" s="56">
        <v>1</v>
      </c>
    </row>
    <row r="191" spans="1:17" s="72" customFormat="1">
      <c r="A191" s="72">
        <v>3.4649999999999999</v>
      </c>
      <c r="B191" s="195"/>
      <c r="C191" s="72" t="s">
        <v>285</v>
      </c>
      <c r="D191" s="72" t="s">
        <v>286</v>
      </c>
      <c r="E191" s="53">
        <v>1.1030092592592591E-2</v>
      </c>
      <c r="J191" s="72" t="s">
        <v>675</v>
      </c>
      <c r="K191" s="54">
        <f>E191/A191</f>
        <v>3.1832879055101273E-3</v>
      </c>
      <c r="L191" s="72">
        <v>1.2272727272727253</v>
      </c>
      <c r="M191" s="196">
        <f>K191/L191</f>
        <v>2.5937901452304781E-3</v>
      </c>
      <c r="N191" s="72" t="s">
        <v>675</v>
      </c>
      <c r="O191" s="72" t="s">
        <v>3</v>
      </c>
      <c r="Q191" s="197">
        <v>1</v>
      </c>
    </row>
    <row r="192" spans="1:17">
      <c r="A192">
        <v>3.4649999999999999</v>
      </c>
      <c r="B192" s="52"/>
      <c r="C192" t="s">
        <v>311</v>
      </c>
      <c r="D192" t="s">
        <v>312</v>
      </c>
      <c r="E192" t="s">
        <v>1190</v>
      </c>
      <c r="J192" t="s">
        <v>706</v>
      </c>
      <c r="K192" s="54" t="e">
        <v>#VALUE!</v>
      </c>
      <c r="L192">
        <v>1.5681818181818161</v>
      </c>
      <c r="M192" s="138" t="e">
        <v>#VALUE!</v>
      </c>
      <c r="N192" t="s">
        <v>706</v>
      </c>
      <c r="O192" t="s">
        <v>3</v>
      </c>
      <c r="Q192" s="56">
        <v>1</v>
      </c>
    </row>
    <row r="193" spans="1:17">
      <c r="A193">
        <v>3.5379999999999998</v>
      </c>
      <c r="B193" s="52"/>
      <c r="C193" t="s">
        <v>323</v>
      </c>
      <c r="D193" t="s">
        <v>321</v>
      </c>
      <c r="E193" t="s">
        <v>1190</v>
      </c>
      <c r="J193" t="s">
        <v>715</v>
      </c>
      <c r="K193" s="54" t="e">
        <v>#VALUE!</v>
      </c>
      <c r="L193">
        <v>1.1590909090909074</v>
      </c>
      <c r="M193" s="138" t="e">
        <v>#VALUE!</v>
      </c>
      <c r="N193" t="s">
        <v>715</v>
      </c>
      <c r="O193" t="s">
        <v>3</v>
      </c>
      <c r="Q193" s="56">
        <v>1</v>
      </c>
    </row>
    <row r="194" spans="1:17">
      <c r="A194">
        <v>2.7650000000000001</v>
      </c>
      <c r="B194" s="52"/>
      <c r="C194" t="s">
        <v>1326</v>
      </c>
      <c r="D194" t="s">
        <v>1324</v>
      </c>
      <c r="E194" t="s">
        <v>1190</v>
      </c>
      <c r="J194" t="s">
        <v>1327</v>
      </c>
      <c r="K194" s="54" t="e">
        <v>#VALUE!</v>
      </c>
      <c r="L194">
        <v>1.8409090909090911</v>
      </c>
      <c r="M194" s="138" t="e">
        <v>#VALUE!</v>
      </c>
      <c r="N194" t="s">
        <v>1327</v>
      </c>
      <c r="O194" t="s">
        <v>3</v>
      </c>
      <c r="Q194" s="56">
        <v>1</v>
      </c>
    </row>
    <row r="195" spans="1:17">
      <c r="A195">
        <v>2.7650000000000001</v>
      </c>
      <c r="B195" s="52"/>
      <c r="C195" t="s">
        <v>353</v>
      </c>
      <c r="D195" t="s">
        <v>51</v>
      </c>
      <c r="E195" t="s">
        <v>1190</v>
      </c>
      <c r="J195" t="s">
        <v>746</v>
      </c>
      <c r="K195" s="54" t="e">
        <v>#VALUE!</v>
      </c>
      <c r="L195">
        <v>1.1363636363636349</v>
      </c>
      <c r="M195" s="138" t="e">
        <v>#VALUE!</v>
      </c>
      <c r="N195" t="s">
        <v>746</v>
      </c>
      <c r="O195" t="s">
        <v>3</v>
      </c>
      <c r="Q195" s="56">
        <v>1</v>
      </c>
    </row>
  </sheetData>
  <sortState ref="A2:R195">
    <sortCondition ref="O2:O195"/>
    <sortCondition ref="M2:M19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318"/>
  <sheetViews>
    <sheetView workbookViewId="0">
      <selection activeCell="M22" sqref="M22"/>
    </sheetView>
  </sheetViews>
  <sheetFormatPr defaultColWidth="11.5703125" defaultRowHeight="15"/>
  <cols>
    <col min="2" max="2" width="14.28515625" customWidth="1"/>
    <col min="3" max="4" width="4.5703125" style="1" customWidth="1"/>
    <col min="5" max="5" width="22" bestFit="1" customWidth="1"/>
    <col min="7" max="16384" width="11.5703125" style="18"/>
  </cols>
  <sheetData>
    <row r="1" spans="1:13" ht="15.75" thickBot="1">
      <c r="A1" t="s">
        <v>1328</v>
      </c>
      <c r="B1" t="s">
        <v>1329</v>
      </c>
      <c r="F1" t="s">
        <v>0</v>
      </c>
      <c r="G1" s="17">
        <v>1</v>
      </c>
      <c r="H1" s="17">
        <v>2</v>
      </c>
      <c r="I1" s="17">
        <v>3</v>
      </c>
      <c r="J1" s="17">
        <v>4</v>
      </c>
      <c r="K1" s="18" t="s">
        <v>1330</v>
      </c>
      <c r="L1" s="18" t="s">
        <v>1331</v>
      </c>
      <c r="M1" s="18" t="s">
        <v>1332</v>
      </c>
    </row>
    <row r="2" spans="1:13" ht="15.75" thickBot="1">
      <c r="A2" t="s">
        <v>1</v>
      </c>
      <c r="B2" t="s">
        <v>2</v>
      </c>
      <c r="C2" s="1" t="s">
        <v>3</v>
      </c>
      <c r="D2" s="2">
        <v>10</v>
      </c>
      <c r="E2" t="str">
        <f t="shared" ref="E2:E65" si="0">(A2&amp;" "&amp;B2)</f>
        <v>Aapo Liponkoski</v>
      </c>
      <c r="F2" s="61">
        <v>1.4772727272727273</v>
      </c>
      <c r="G2" t="e">
        <f>VLOOKUP($E2,'Kisa 1'!$C$5:$J$151,8,0)</f>
        <v>#N/A</v>
      </c>
      <c r="H2">
        <f>VLOOKUP(E2,'Kisa 2'!$C$5:$J$183,8,0)</f>
        <v>1</v>
      </c>
      <c r="I2" t="e">
        <f>VLOOKUP(E2,'Kisa 3'!$B$3:$I$176,8,0)</f>
        <v>#N/A</v>
      </c>
      <c r="J2">
        <f>VLOOKUP(E2,'Kisa  4'!$J$2:$Q$195,8,0)</f>
        <v>1</v>
      </c>
      <c r="K2" s="18">
        <f>COUNT(G2:J2)</f>
        <v>2</v>
      </c>
      <c r="L2">
        <f>SUMIF(G2:J2,"&lt;&gt;#PUUTTUU!")</f>
        <v>2</v>
      </c>
    </row>
    <row r="3" spans="1:13">
      <c r="A3" t="s">
        <v>1</v>
      </c>
      <c r="B3" t="s">
        <v>22</v>
      </c>
      <c r="C3" s="1" t="s">
        <v>3</v>
      </c>
      <c r="D3" s="1">
        <v>10</v>
      </c>
      <c r="E3" t="str">
        <f t="shared" si="0"/>
        <v>Aapo Mustajoki</v>
      </c>
      <c r="F3" s="61">
        <v>1.4772727272727273</v>
      </c>
      <c r="G3" t="e">
        <f>VLOOKUP($E3,'Kisa 1'!$C$5:$J$151,8,0)</f>
        <v>#N/A</v>
      </c>
      <c r="H3" t="e">
        <f>VLOOKUP(E3,'Kisa 2'!$C$5:$J$183,8,0)</f>
        <v>#N/A</v>
      </c>
      <c r="I3" t="e">
        <f>VLOOKUP(E3,'Kisa 3'!$B$3:$I$176,8,0)</f>
        <v>#N/A</v>
      </c>
      <c r="J3">
        <f>VLOOKUP(E3,'Kisa  4'!$J$2:$Q$195,8,0)</f>
        <v>1</v>
      </c>
      <c r="K3" s="18">
        <f t="shared" ref="K3:K66" si="1">COUNT(G3:J3)</f>
        <v>1</v>
      </c>
      <c r="L3">
        <f t="shared" ref="L3:L66" si="2">SUMIF(G3:J3,"&lt;&gt;#PUUTTUU!")</f>
        <v>1</v>
      </c>
    </row>
    <row r="4" spans="1:13">
      <c r="A4" t="s">
        <v>4</v>
      </c>
      <c r="B4" t="s">
        <v>5</v>
      </c>
      <c r="C4" s="1" t="s">
        <v>3</v>
      </c>
      <c r="D4" s="1">
        <v>35</v>
      </c>
      <c r="E4" t="str">
        <f t="shared" si="0"/>
        <v>Aki Koiranen</v>
      </c>
      <c r="F4" s="3">
        <v>1.0681818181818166</v>
      </c>
      <c r="G4" t="e">
        <f>VLOOKUP($E4,'Kisa 1'!$C$5:$J$151,8,0)</f>
        <v>#N/A</v>
      </c>
      <c r="H4" t="e">
        <f>VLOOKUP(E4,'Kisa 2'!$C$5:$J$183,8,0)</f>
        <v>#N/A</v>
      </c>
      <c r="I4">
        <f>VLOOKUP(E4,'Kisa 3'!$B$3:$I$176,8,0)</f>
        <v>1</v>
      </c>
      <c r="J4">
        <f>VLOOKUP(E4,'Kisa  4'!$J$2:$Q$195,8,0)</f>
        <v>15</v>
      </c>
      <c r="K4" s="18">
        <f t="shared" si="1"/>
        <v>2</v>
      </c>
      <c r="L4">
        <f t="shared" si="2"/>
        <v>16</v>
      </c>
    </row>
    <row r="5" spans="1:13">
      <c r="A5" t="s">
        <v>6</v>
      </c>
      <c r="B5" t="s">
        <v>7</v>
      </c>
      <c r="C5" s="1" t="s">
        <v>3</v>
      </c>
      <c r="D5" s="1">
        <v>12</v>
      </c>
      <c r="E5" t="str">
        <f t="shared" si="0"/>
        <v>Akseli Konttila</v>
      </c>
      <c r="F5" s="3">
        <v>1.3181818181818181</v>
      </c>
      <c r="G5">
        <f>VLOOKUP($E5,'Kisa 1'!$C$5:$J$151,8,0)</f>
        <v>50</v>
      </c>
      <c r="H5">
        <f>VLOOKUP(E5,'Kisa 2'!$C$5:$J$183,8,0)</f>
        <v>28</v>
      </c>
      <c r="I5">
        <f>VLOOKUP(E5,'Kisa 3'!$B$3:$I$176,8,0)</f>
        <v>1</v>
      </c>
      <c r="J5" t="e">
        <f>VLOOKUP(E5,'Kisa  4'!$J$2:$Q$195,8,0)</f>
        <v>#N/A</v>
      </c>
      <c r="K5" s="18">
        <f t="shared" si="1"/>
        <v>3</v>
      </c>
      <c r="L5">
        <f t="shared" si="2"/>
        <v>79</v>
      </c>
    </row>
    <row r="6" spans="1:13">
      <c r="A6" t="s">
        <v>6</v>
      </c>
      <c r="B6" t="s">
        <v>8</v>
      </c>
      <c r="C6" s="1" t="s">
        <v>3</v>
      </c>
      <c r="D6" s="2">
        <v>10</v>
      </c>
      <c r="E6" t="str">
        <f t="shared" si="0"/>
        <v>Akseli Pesu</v>
      </c>
      <c r="F6" s="3">
        <v>1.4772727272727273</v>
      </c>
      <c r="G6" t="e">
        <f>VLOOKUP($E6,'Kisa 1'!$C$5:$J$151,8,0)</f>
        <v>#N/A</v>
      </c>
      <c r="H6">
        <f>VLOOKUP(E6,'Kisa 2'!$C$5:$J$183,8,0)</f>
        <v>1</v>
      </c>
      <c r="I6" t="e">
        <f>VLOOKUP(E6,'Kisa 3'!$B$3:$I$176,8,0)</f>
        <v>#N/A</v>
      </c>
      <c r="J6">
        <f>VLOOKUP(E6,'Kisa  4'!$J$2:$Q$195,8,0)</f>
        <v>1</v>
      </c>
      <c r="K6" s="18">
        <f t="shared" si="1"/>
        <v>2</v>
      </c>
      <c r="L6">
        <f t="shared" si="2"/>
        <v>2</v>
      </c>
    </row>
    <row r="7" spans="1:13">
      <c r="A7" t="s">
        <v>9</v>
      </c>
      <c r="B7" t="s">
        <v>10</v>
      </c>
      <c r="C7" s="1" t="s">
        <v>3</v>
      </c>
      <c r="D7" s="1">
        <v>16</v>
      </c>
      <c r="E7" t="str">
        <f t="shared" si="0"/>
        <v>Aleksi Hiidenhovi</v>
      </c>
      <c r="F7" s="3">
        <v>1.1363636363636349</v>
      </c>
      <c r="G7" t="e">
        <f>VLOOKUP($E7,'Kisa 1'!$C$5:$J$151,8,0)</f>
        <v>#N/A</v>
      </c>
      <c r="H7">
        <f>VLOOKUP(E7,'Kisa 2'!$C$5:$J$183,8,0)</f>
        <v>43</v>
      </c>
      <c r="I7">
        <f>VLOOKUP(E7,'Kisa 3'!$B$3:$I$176,8,0)</f>
        <v>1</v>
      </c>
      <c r="J7" t="e">
        <f>VLOOKUP(E7,'Kisa  4'!$J$2:$Q$195,8,0)</f>
        <v>#N/A</v>
      </c>
      <c r="K7" s="18">
        <f t="shared" si="1"/>
        <v>2</v>
      </c>
      <c r="L7">
        <f t="shared" si="2"/>
        <v>44</v>
      </c>
    </row>
    <row r="8" spans="1:13">
      <c r="A8" t="s">
        <v>9</v>
      </c>
      <c r="B8" t="s">
        <v>11</v>
      </c>
      <c r="C8" s="1" t="s">
        <v>3</v>
      </c>
      <c r="D8" s="1">
        <v>21</v>
      </c>
      <c r="E8" t="str">
        <f t="shared" si="0"/>
        <v>Aleksi Tuovinen</v>
      </c>
      <c r="F8" s="4">
        <v>0.99999999999999845</v>
      </c>
      <c r="G8" t="e">
        <f>VLOOKUP($E8,'Kisa 1'!$C$5:$J$151,8,0)</f>
        <v>#N/A</v>
      </c>
      <c r="H8">
        <f>VLOOKUP(E8,'Kisa 2'!$C$5:$J$183,8,0)</f>
        <v>10</v>
      </c>
      <c r="I8">
        <f>VLOOKUP(E8,'Kisa 3'!$B$3:$I$176,8,0)</f>
        <v>9</v>
      </c>
      <c r="J8">
        <f>VLOOKUP(E8,'Kisa  4'!$J$2:$Q$195,8,0)</f>
        <v>6</v>
      </c>
      <c r="K8" s="18">
        <f t="shared" si="1"/>
        <v>3</v>
      </c>
      <c r="L8">
        <f t="shared" si="2"/>
        <v>25</v>
      </c>
    </row>
    <row r="9" spans="1:13">
      <c r="A9" t="s">
        <v>1296</v>
      </c>
      <c r="B9" t="s">
        <v>1297</v>
      </c>
      <c r="C9" s="1" t="s">
        <v>3</v>
      </c>
      <c r="D9" s="1">
        <v>21</v>
      </c>
      <c r="E9" t="str">
        <f t="shared" si="0"/>
        <v>Alexander Lukichev</v>
      </c>
      <c r="F9" s="4">
        <v>0.99999999999999845</v>
      </c>
      <c r="G9" t="e">
        <f>VLOOKUP($E9,'Kisa 1'!$C$5:$J$151,8,0)</f>
        <v>#N/A</v>
      </c>
      <c r="H9" t="e">
        <f>VLOOKUP(E9,'Kisa 2'!$C$5:$J$183,8,0)</f>
        <v>#N/A</v>
      </c>
      <c r="I9" t="e">
        <f>VLOOKUP(E9,'Kisa 3'!$B$3:$I$176,8,0)</f>
        <v>#N/A</v>
      </c>
      <c r="J9">
        <f>VLOOKUP(E9,'Kisa  4'!$J$2:$Q$195,8,0)</f>
        <v>1</v>
      </c>
      <c r="K9" s="18">
        <f t="shared" si="1"/>
        <v>1</v>
      </c>
      <c r="L9">
        <f t="shared" si="2"/>
        <v>1</v>
      </c>
    </row>
    <row r="10" spans="1:13">
      <c r="A10" t="s">
        <v>12</v>
      </c>
      <c r="B10" t="s">
        <v>13</v>
      </c>
      <c r="C10" s="1" t="s">
        <v>14</v>
      </c>
      <c r="D10" s="2">
        <v>20</v>
      </c>
      <c r="E10" t="str">
        <f t="shared" si="0"/>
        <v>Alma Toivonen</v>
      </c>
      <c r="F10" s="3">
        <v>1.2045454545454528</v>
      </c>
      <c r="G10" t="e">
        <f>VLOOKUP($E10,'Kisa 1'!$C$5:$J$151,8,0)</f>
        <v>#N/A</v>
      </c>
      <c r="H10">
        <f>VLOOKUP(E10,'Kisa 2'!$C$5:$J$183,8,0)</f>
        <v>22</v>
      </c>
      <c r="I10" t="e">
        <f>VLOOKUP(E10,'Kisa 3'!$B$3:$I$176,8,0)</f>
        <v>#N/A</v>
      </c>
      <c r="J10" t="e">
        <f>VLOOKUP(E10,'Kisa  4'!$J$2:$Q$195,8,0)</f>
        <v>#N/A</v>
      </c>
      <c r="K10" s="18">
        <f t="shared" si="1"/>
        <v>1</v>
      </c>
      <c r="L10">
        <f t="shared" si="2"/>
        <v>22</v>
      </c>
    </row>
    <row r="11" spans="1:13">
      <c r="A11" t="s">
        <v>15</v>
      </c>
      <c r="B11" t="s">
        <v>16</v>
      </c>
      <c r="C11" s="1" t="s">
        <v>3</v>
      </c>
      <c r="D11" s="1">
        <v>21</v>
      </c>
      <c r="E11" t="str">
        <f t="shared" si="0"/>
        <v>André Bruguière</v>
      </c>
      <c r="F11" s="4">
        <v>0.99999999999999845</v>
      </c>
      <c r="G11">
        <f>VLOOKUP($E11,'Kisa 1'!$C$5:$J$151,8,0)</f>
        <v>1</v>
      </c>
      <c r="H11">
        <f>VLOOKUP(E11,'Kisa 2'!$C$5:$J$183,8,0)</f>
        <v>1</v>
      </c>
      <c r="I11" t="e">
        <f>VLOOKUP(E11,'Kisa 3'!$B$3:$I$176,8,0)</f>
        <v>#N/A</v>
      </c>
      <c r="J11">
        <f>VLOOKUP(E11,'Kisa  4'!$J$2:$Q$195,8,0)</f>
        <v>2</v>
      </c>
      <c r="K11" s="18">
        <f t="shared" si="1"/>
        <v>3</v>
      </c>
      <c r="L11">
        <f t="shared" si="2"/>
        <v>4</v>
      </c>
    </row>
    <row r="12" spans="1:13">
      <c r="A12" t="s">
        <v>17</v>
      </c>
      <c r="B12" t="s">
        <v>18</v>
      </c>
      <c r="C12" s="1" t="s">
        <v>14</v>
      </c>
      <c r="D12" s="1">
        <v>50</v>
      </c>
      <c r="E12" t="str">
        <f t="shared" si="0"/>
        <v>Anja Mäkelä</v>
      </c>
      <c r="F12" s="3">
        <v>1.3863636363636342</v>
      </c>
      <c r="G12">
        <f>VLOOKUP($E12,'Kisa 1'!$C$5:$J$151,8,0)</f>
        <v>1</v>
      </c>
      <c r="H12">
        <f>VLOOKUP(E12,'Kisa 2'!$C$5:$J$183,8,0)</f>
        <v>1</v>
      </c>
      <c r="I12" t="e">
        <f>VLOOKUP(E12,'Kisa 3'!$B$3:$I$176,8,0)</f>
        <v>#N/A</v>
      </c>
      <c r="J12" t="e">
        <f>VLOOKUP(E12,'Kisa  4'!$J$2:$Q$195,8,0)</f>
        <v>#N/A</v>
      </c>
      <c r="K12" s="18">
        <f t="shared" si="1"/>
        <v>2</v>
      </c>
      <c r="L12">
        <f t="shared" si="2"/>
        <v>2</v>
      </c>
    </row>
    <row r="13" spans="1:13">
      <c r="A13" t="s">
        <v>19</v>
      </c>
      <c r="B13" t="s">
        <v>20</v>
      </c>
      <c r="C13" s="1" t="s">
        <v>14</v>
      </c>
      <c r="D13" s="1">
        <v>21</v>
      </c>
      <c r="E13" t="str">
        <f t="shared" si="0"/>
        <v>Anna Jussila</v>
      </c>
      <c r="F13" s="4">
        <v>1.113636363636362</v>
      </c>
      <c r="G13" t="e">
        <f>VLOOKUP($E13,'Kisa 1'!$C$5:$J$151,8,0)</f>
        <v>#N/A</v>
      </c>
      <c r="H13" t="e">
        <f>VLOOKUP(E13,'Kisa 2'!$C$5:$J$183,8,0)</f>
        <v>#N/A</v>
      </c>
      <c r="I13" t="e">
        <f>VLOOKUP(E13,'Kisa 3'!$B$3:$I$176,8,0)</f>
        <v>#N/A</v>
      </c>
      <c r="J13" t="e">
        <f>VLOOKUP(E13,'Kisa  4'!$J$2:$Q$195,8,0)</f>
        <v>#N/A</v>
      </c>
      <c r="K13" s="67">
        <f t="shared" si="1"/>
        <v>0</v>
      </c>
      <c r="L13">
        <f t="shared" si="2"/>
        <v>0</v>
      </c>
    </row>
    <row r="14" spans="1:13">
      <c r="A14" t="s">
        <v>19</v>
      </c>
      <c r="B14" t="s">
        <v>21</v>
      </c>
      <c r="C14" s="1" t="s">
        <v>14</v>
      </c>
      <c r="D14" s="1">
        <v>20</v>
      </c>
      <c r="E14" t="str">
        <f t="shared" si="0"/>
        <v>Anna Kotkajuuri</v>
      </c>
      <c r="F14" s="3">
        <v>1.2045454545454528</v>
      </c>
      <c r="G14" t="e">
        <f>VLOOKUP($E14,'Kisa 1'!$C$5:$J$151,8,0)</f>
        <v>#N/A</v>
      </c>
      <c r="H14">
        <f>VLOOKUP(E14,'Kisa 2'!$C$5:$J$183,8,0)</f>
        <v>34</v>
      </c>
      <c r="I14">
        <f>VLOOKUP(E14,'Kisa 3'!$B$3:$I$176,8,0)</f>
        <v>30</v>
      </c>
      <c r="J14" t="e">
        <f>VLOOKUP(E14,'Kisa  4'!$J$2:$Q$195,8,0)</f>
        <v>#N/A</v>
      </c>
      <c r="K14" s="18">
        <f t="shared" si="1"/>
        <v>2</v>
      </c>
      <c r="L14">
        <f t="shared" si="2"/>
        <v>64</v>
      </c>
    </row>
    <row r="15" spans="1:13">
      <c r="A15" t="s">
        <v>19</v>
      </c>
      <c r="B15" t="s">
        <v>22</v>
      </c>
      <c r="C15" s="40" t="s">
        <v>14</v>
      </c>
      <c r="D15" s="1">
        <v>40</v>
      </c>
      <c r="E15" t="str">
        <f t="shared" si="0"/>
        <v>Anna Mustajoki</v>
      </c>
      <c r="F15" s="62">
        <v>1.2727272727272709</v>
      </c>
      <c r="G15" t="e">
        <f>VLOOKUP($E15,'Kisa 1'!$C$5:$J$151,8,0)</f>
        <v>#N/A</v>
      </c>
      <c r="H15" t="e">
        <f>VLOOKUP(E15,'Kisa 2'!$C$5:$J$183,8,0)</f>
        <v>#N/A</v>
      </c>
      <c r="I15">
        <f>VLOOKUP(E15,'Kisa 3'!$B$3:$I$176,8,0)</f>
        <v>1</v>
      </c>
      <c r="J15" t="e">
        <f>VLOOKUP(E15,'Kisa  4'!$J$2:$Q$195,8,0)</f>
        <v>#N/A</v>
      </c>
      <c r="K15" s="18">
        <f t="shared" si="1"/>
        <v>1</v>
      </c>
      <c r="L15">
        <f t="shared" si="2"/>
        <v>1</v>
      </c>
    </row>
    <row r="16" spans="1:13">
      <c r="A16" t="s">
        <v>19</v>
      </c>
      <c r="B16" t="s">
        <v>23</v>
      </c>
      <c r="C16" s="1" t="s">
        <v>14</v>
      </c>
      <c r="D16" s="5">
        <v>14</v>
      </c>
      <c r="E16" t="str">
        <f t="shared" si="0"/>
        <v>Anna Ruokola</v>
      </c>
      <c r="F16" s="3">
        <v>1.3409090909090891</v>
      </c>
      <c r="G16" t="e">
        <f>VLOOKUP($E16,'Kisa 1'!$C$5:$J$151,8,0)</f>
        <v>#N/A</v>
      </c>
      <c r="H16">
        <f>VLOOKUP(E16,'Kisa 2'!$C$5:$J$183,8,0)</f>
        <v>1</v>
      </c>
      <c r="I16" t="e">
        <f>VLOOKUP(E16,'Kisa 3'!$B$3:$I$176,8,0)</f>
        <v>#N/A</v>
      </c>
      <c r="J16" t="e">
        <f>VLOOKUP(E16,'Kisa  4'!$J$2:$Q$195,8,0)</f>
        <v>#N/A</v>
      </c>
      <c r="K16" s="18">
        <f t="shared" si="1"/>
        <v>1</v>
      </c>
      <c r="L16">
        <f t="shared" si="2"/>
        <v>1</v>
      </c>
    </row>
    <row r="17" spans="1:13">
      <c r="A17" t="s">
        <v>24</v>
      </c>
      <c r="B17" t="s">
        <v>25</v>
      </c>
      <c r="C17" s="1" t="s">
        <v>14</v>
      </c>
      <c r="D17" s="1">
        <v>18</v>
      </c>
      <c r="E17" t="str">
        <f t="shared" si="0"/>
        <v>Anna-Reetta Reunanen</v>
      </c>
      <c r="F17" s="3">
        <v>1.2499999999999982</v>
      </c>
      <c r="G17">
        <f>VLOOKUP($E17,'Kisa 1'!$C$5:$J$151,8,0)</f>
        <v>1</v>
      </c>
      <c r="H17">
        <f>VLOOKUP(E17,'Kisa 2'!$C$5:$J$183,8,0)</f>
        <v>1</v>
      </c>
      <c r="I17" t="e">
        <f>VLOOKUP(E17,'Kisa 3'!$B$3:$I$176,8,0)</f>
        <v>#N/A</v>
      </c>
      <c r="J17" t="e">
        <f>VLOOKUP(E17,'Kisa  4'!$J$2:$Q$195,8,0)</f>
        <v>#N/A</v>
      </c>
      <c r="K17" s="18">
        <f t="shared" si="1"/>
        <v>2</v>
      </c>
      <c r="L17">
        <f t="shared" si="2"/>
        <v>2</v>
      </c>
    </row>
    <row r="18" spans="1:13">
      <c r="A18" t="s">
        <v>26</v>
      </c>
      <c r="B18" t="s">
        <v>27</v>
      </c>
      <c r="C18" s="1" t="s">
        <v>14</v>
      </c>
      <c r="D18" s="1">
        <v>50</v>
      </c>
      <c r="E18" t="str">
        <f t="shared" si="0"/>
        <v>Anneli Hautaniemi</v>
      </c>
      <c r="F18" s="3">
        <v>1.3863636363636342</v>
      </c>
      <c r="G18" t="e">
        <f>VLOOKUP($E18,'Kisa 1'!$C$5:$J$151,8,0)</f>
        <v>#N/A</v>
      </c>
      <c r="H18">
        <f>VLOOKUP(E18,'Kisa 2'!$C$5:$J$183,8,0)</f>
        <v>1</v>
      </c>
      <c r="I18">
        <f>VLOOKUP(E18,'Kisa 3'!$B$3:$I$176,8,0)</f>
        <v>1</v>
      </c>
      <c r="J18">
        <f>VLOOKUP(E18,'Kisa  4'!$J$2:$Q$195,8,0)</f>
        <v>1</v>
      </c>
      <c r="K18" s="18">
        <f t="shared" si="1"/>
        <v>3</v>
      </c>
      <c r="L18">
        <f t="shared" si="2"/>
        <v>3</v>
      </c>
    </row>
    <row r="19" spans="1:13">
      <c r="A19" t="s">
        <v>28</v>
      </c>
      <c r="B19" t="s">
        <v>29</v>
      </c>
      <c r="C19" s="1" t="s">
        <v>14</v>
      </c>
      <c r="D19" s="1">
        <v>16</v>
      </c>
      <c r="E19" t="str">
        <f t="shared" si="0"/>
        <v>Anni Haanpää</v>
      </c>
      <c r="F19" s="3">
        <v>1.2727272727272709</v>
      </c>
      <c r="G19">
        <f>VLOOKUP($E19,'Kisa 1'!$C$5:$J$151,8,0)</f>
        <v>37</v>
      </c>
      <c r="H19">
        <f>VLOOKUP(E19,'Kisa 2'!$C$5:$J$183,8,0)</f>
        <v>1</v>
      </c>
      <c r="I19" t="e">
        <f>VLOOKUP(E19,'Kisa 3'!$B$3:$I$176,8,0)</f>
        <v>#N/A</v>
      </c>
      <c r="J19">
        <f>VLOOKUP(E19,'Kisa  4'!$J$2:$Q$195,8,0)</f>
        <v>37</v>
      </c>
      <c r="K19" s="18">
        <f t="shared" si="1"/>
        <v>3</v>
      </c>
      <c r="L19">
        <f t="shared" si="2"/>
        <v>75</v>
      </c>
    </row>
    <row r="20" spans="1:13">
      <c r="A20" t="s">
        <v>28</v>
      </c>
      <c r="B20" t="s">
        <v>30</v>
      </c>
      <c r="C20" s="1" t="s">
        <v>14</v>
      </c>
      <c r="D20" s="1">
        <v>18</v>
      </c>
      <c r="E20" t="str">
        <f t="shared" si="0"/>
        <v>Anni Kivilaakso</v>
      </c>
      <c r="F20" s="3">
        <v>1.2499999999999982</v>
      </c>
      <c r="G20">
        <f>VLOOKUP($E20,'Kisa 1'!$C$5:$J$151,8,0)</f>
        <v>6</v>
      </c>
      <c r="H20" t="e">
        <f>VLOOKUP(E20,'Kisa 2'!$C$5:$J$183,8,0)</f>
        <v>#N/A</v>
      </c>
      <c r="I20" t="e">
        <f>VLOOKUP(E20,'Kisa 3'!$B$3:$I$176,8,0)</f>
        <v>#N/A</v>
      </c>
      <c r="J20" t="e">
        <f>VLOOKUP(E20,'Kisa  4'!$J$2:$Q$195,8,0)</f>
        <v>#N/A</v>
      </c>
      <c r="K20" s="18">
        <f t="shared" si="1"/>
        <v>1</v>
      </c>
      <c r="L20">
        <f t="shared" si="2"/>
        <v>6</v>
      </c>
    </row>
    <row r="21" spans="1:13">
      <c r="A21" t="s">
        <v>28</v>
      </c>
      <c r="B21" t="s">
        <v>1130</v>
      </c>
      <c r="C21" s="1" t="s">
        <v>14</v>
      </c>
      <c r="D21" s="1">
        <v>15</v>
      </c>
      <c r="E21" t="str">
        <f t="shared" si="0"/>
        <v>Anni Tanskanen</v>
      </c>
      <c r="F21" s="3">
        <v>1.2727272727272709</v>
      </c>
      <c r="G21" t="e">
        <f>VLOOKUP($E21,'Kisa 1'!$C$5:$J$151,8,0)</f>
        <v>#N/A</v>
      </c>
      <c r="H21" t="e">
        <f>VLOOKUP(E21,'Kisa 2'!$C$5:$J$183,8,0)</f>
        <v>#N/A</v>
      </c>
      <c r="I21" t="e">
        <f>VLOOKUP(E21,'Kisa 3'!$B$3:$I$176,8,0)</f>
        <v>#N/A</v>
      </c>
      <c r="J21">
        <f>VLOOKUP(E21,'Kisa  4'!$J$2:$Q$195,8,0)</f>
        <v>6</v>
      </c>
      <c r="K21" s="18">
        <f t="shared" si="1"/>
        <v>1</v>
      </c>
      <c r="L21">
        <f t="shared" si="2"/>
        <v>6</v>
      </c>
    </row>
    <row r="22" spans="1:13">
      <c r="A22" t="s">
        <v>31</v>
      </c>
      <c r="B22" t="s">
        <v>32</v>
      </c>
      <c r="C22" s="1" t="s">
        <v>3</v>
      </c>
      <c r="D22" s="1">
        <v>18</v>
      </c>
      <c r="E22" t="str">
        <f t="shared" si="0"/>
        <v>Anton Kuukka</v>
      </c>
      <c r="F22" s="3">
        <v>1.0909090909090893</v>
      </c>
      <c r="G22">
        <f>VLOOKUP($E22,'Kisa 1'!$C$5:$J$151,8,0)</f>
        <v>32</v>
      </c>
      <c r="H22">
        <f>VLOOKUP(E22,'Kisa 2'!$C$5:$J$183,8,0)</f>
        <v>50</v>
      </c>
      <c r="I22">
        <f>VLOOKUP(E22,'Kisa 3'!$B$3:$I$176,8,0)</f>
        <v>1</v>
      </c>
      <c r="J22">
        <f>VLOOKUP(E22,'Kisa  4'!$J$2:$Q$195,8,0)</f>
        <v>37</v>
      </c>
      <c r="K22" s="68">
        <f t="shared" si="1"/>
        <v>4</v>
      </c>
      <c r="L22">
        <f t="shared" si="2"/>
        <v>120</v>
      </c>
      <c r="M22" s="18">
        <f>SUBTOTAL(9,G22,H22,J22)</f>
        <v>119</v>
      </c>
    </row>
    <row r="23" spans="1:13">
      <c r="A23" t="s">
        <v>31</v>
      </c>
      <c r="B23" t="s">
        <v>33</v>
      </c>
      <c r="C23" s="1" t="s">
        <v>3</v>
      </c>
      <c r="D23" s="1">
        <v>12</v>
      </c>
      <c r="E23" t="str">
        <f t="shared" si="0"/>
        <v>Anton Vehkalahti</v>
      </c>
      <c r="F23" s="3">
        <v>1.3181818181818181</v>
      </c>
      <c r="G23" t="e">
        <f>VLOOKUP($E23,'Kisa 1'!$C$5:$J$151,8,0)</f>
        <v>#N/A</v>
      </c>
      <c r="H23" t="e">
        <f>VLOOKUP(E23,'Kisa 2'!$C$5:$J$183,8,0)</f>
        <v>#N/A</v>
      </c>
      <c r="I23">
        <f>VLOOKUP(E23,'Kisa 3'!$B$3:$I$176,8,0)</f>
        <v>1</v>
      </c>
      <c r="J23" t="e">
        <f>VLOOKUP(E23,'Kisa  4'!$J$2:$Q$195,8,0)</f>
        <v>#N/A</v>
      </c>
      <c r="K23" s="18">
        <f t="shared" si="1"/>
        <v>1</v>
      </c>
      <c r="L23">
        <f t="shared" si="2"/>
        <v>1</v>
      </c>
    </row>
    <row r="24" spans="1:13">
      <c r="A24" t="s">
        <v>34</v>
      </c>
      <c r="B24" t="s">
        <v>1145</v>
      </c>
      <c r="C24" s="1" t="s">
        <v>3</v>
      </c>
      <c r="D24" s="1">
        <v>17</v>
      </c>
      <c r="E24" t="str">
        <f t="shared" si="0"/>
        <v>Antti Kivikko</v>
      </c>
      <c r="F24" s="3">
        <v>1.0909090909090893</v>
      </c>
      <c r="G24" t="e">
        <f>VLOOKUP($E24,'Kisa 1'!$C$5:$J$151,8,0)</f>
        <v>#N/A</v>
      </c>
      <c r="H24" t="e">
        <f>VLOOKUP(E24,'Kisa 2'!$C$5:$J$183,8,0)</f>
        <v>#N/A</v>
      </c>
      <c r="I24" t="e">
        <f>VLOOKUP(E24,'Kisa 3'!$B$3:$I$176,8,0)</f>
        <v>#N/A</v>
      </c>
      <c r="J24">
        <f>VLOOKUP(E24,'Kisa  4'!$J$2:$Q$195,8,0)</f>
        <v>1</v>
      </c>
      <c r="K24" s="18">
        <f t="shared" si="1"/>
        <v>1</v>
      </c>
      <c r="L24">
        <f t="shared" si="2"/>
        <v>1</v>
      </c>
    </row>
    <row r="25" spans="1:13">
      <c r="A25" t="s">
        <v>34</v>
      </c>
      <c r="B25" t="s">
        <v>35</v>
      </c>
      <c r="C25" s="1" t="s">
        <v>3</v>
      </c>
      <c r="D25" s="1">
        <v>16</v>
      </c>
      <c r="E25" t="str">
        <f t="shared" si="0"/>
        <v>Antti Lammi</v>
      </c>
      <c r="F25" s="3">
        <v>1.1363636363636349</v>
      </c>
      <c r="G25">
        <f>VLOOKUP($E25,'Kisa 1'!$C$5:$J$151,8,0)</f>
        <v>6</v>
      </c>
      <c r="H25">
        <f>VLOOKUP(E25,'Kisa 2'!$C$5:$J$183,8,0)</f>
        <v>1</v>
      </c>
      <c r="I25">
        <f>VLOOKUP(E25,'Kisa 3'!$B$3:$I$176,8,0)</f>
        <v>1</v>
      </c>
      <c r="J25">
        <f>VLOOKUP(E25,'Kisa  4'!$J$2:$Q$195,8,0)</f>
        <v>14</v>
      </c>
      <c r="K25" s="68">
        <f t="shared" si="1"/>
        <v>4</v>
      </c>
      <c r="L25">
        <f t="shared" si="2"/>
        <v>22</v>
      </c>
      <c r="M25" s="18">
        <f>SUBTOTAL(9,G25,I25,J25)</f>
        <v>21</v>
      </c>
    </row>
    <row r="26" spans="1:13">
      <c r="A26" t="s">
        <v>34</v>
      </c>
      <c r="B26" t="s">
        <v>36</v>
      </c>
      <c r="C26" s="1" t="s">
        <v>3</v>
      </c>
      <c r="D26" s="1">
        <v>50</v>
      </c>
      <c r="E26" t="str">
        <f t="shared" si="0"/>
        <v>Antti Lepola</v>
      </c>
      <c r="F26" s="3">
        <v>1.2499999999999982</v>
      </c>
      <c r="G26">
        <f>VLOOKUP($E26,'Kisa 1'!$C$5:$J$151,8,0)</f>
        <v>1</v>
      </c>
      <c r="H26">
        <f>VLOOKUP(E26,'Kisa 2'!$C$5:$J$183,8,0)</f>
        <v>1</v>
      </c>
      <c r="I26">
        <f>VLOOKUP(E26,'Kisa 3'!$B$3:$I$176,8,0)</f>
        <v>1</v>
      </c>
      <c r="J26" t="e">
        <f>VLOOKUP(E26,'Kisa  4'!$J$2:$Q$195,8,0)</f>
        <v>#N/A</v>
      </c>
      <c r="K26" s="18">
        <f t="shared" si="1"/>
        <v>3</v>
      </c>
      <c r="L26">
        <f t="shared" si="2"/>
        <v>3</v>
      </c>
    </row>
    <row r="27" spans="1:13">
      <c r="A27" t="s">
        <v>34</v>
      </c>
      <c r="B27" t="s">
        <v>37</v>
      </c>
      <c r="C27" s="1" t="s">
        <v>3</v>
      </c>
      <c r="D27" s="1">
        <v>14</v>
      </c>
      <c r="E27" t="str">
        <f t="shared" si="0"/>
        <v>Antti Rissanen</v>
      </c>
      <c r="F27" s="3">
        <v>1.2272727272727253</v>
      </c>
      <c r="G27">
        <f>VLOOKUP($E27,'Kisa 1'!$C$5:$J$151,8,0)</f>
        <v>1</v>
      </c>
      <c r="H27" t="e">
        <f>VLOOKUP(E27,'Kisa 2'!$C$5:$J$183,8,0)</f>
        <v>#N/A</v>
      </c>
      <c r="I27" t="e">
        <f>VLOOKUP(E27,'Kisa 3'!$B$3:$I$176,8,0)</f>
        <v>#N/A</v>
      </c>
      <c r="J27" t="e">
        <f>VLOOKUP(E27,'Kisa  4'!$J$2:$Q$195,8,0)</f>
        <v>#N/A</v>
      </c>
      <c r="K27" s="18">
        <f t="shared" si="1"/>
        <v>1</v>
      </c>
      <c r="L27">
        <f t="shared" si="2"/>
        <v>1</v>
      </c>
    </row>
    <row r="28" spans="1:13">
      <c r="A28" t="s">
        <v>34</v>
      </c>
      <c r="B28" t="s">
        <v>38</v>
      </c>
      <c r="C28" s="1" t="s">
        <v>3</v>
      </c>
      <c r="D28" s="1">
        <v>50</v>
      </c>
      <c r="E28" t="str">
        <f t="shared" si="0"/>
        <v>Antti Vähätalo</v>
      </c>
      <c r="F28" s="3">
        <v>1.2499999999999982</v>
      </c>
      <c r="G28" t="e">
        <f>VLOOKUP($E28,'Kisa 1'!$C$5:$J$151,8,0)</f>
        <v>#N/A</v>
      </c>
      <c r="H28" t="e">
        <f>VLOOKUP(E28,'Kisa 2'!$C$5:$J$183,8,0)</f>
        <v>#N/A</v>
      </c>
      <c r="I28">
        <f>VLOOKUP(E28,'Kisa 3'!$B$3:$I$176,8,0)</f>
        <v>13</v>
      </c>
      <c r="J28">
        <f>VLOOKUP(E28,'Kisa  4'!$J$2:$Q$195,8,0)</f>
        <v>1</v>
      </c>
      <c r="K28" s="18">
        <f t="shared" si="1"/>
        <v>2</v>
      </c>
      <c r="L28">
        <f t="shared" si="2"/>
        <v>14</v>
      </c>
    </row>
    <row r="29" spans="1:13">
      <c r="A29" t="s">
        <v>39</v>
      </c>
      <c r="B29" t="s">
        <v>40</v>
      </c>
      <c r="C29" s="1" t="s">
        <v>3</v>
      </c>
      <c r="D29" s="1">
        <v>14</v>
      </c>
      <c r="E29" t="str">
        <f t="shared" si="0"/>
        <v>Antti-Jussi Oksa</v>
      </c>
      <c r="F29" s="3">
        <v>1.2272727272727253</v>
      </c>
      <c r="G29">
        <f>VLOOKUP($E29,'Kisa 1'!$C$5:$J$151,8,0)</f>
        <v>1</v>
      </c>
      <c r="H29" t="e">
        <f>VLOOKUP(E29,'Kisa 2'!$C$5:$J$183,8,0)</f>
        <v>#N/A</v>
      </c>
      <c r="I29" t="e">
        <f>VLOOKUP(E29,'Kisa 3'!$B$3:$I$176,8,0)</f>
        <v>#N/A</v>
      </c>
      <c r="J29" t="e">
        <f>VLOOKUP(E29,'Kisa  4'!$J$2:$Q$195,8,0)</f>
        <v>#N/A</v>
      </c>
      <c r="K29" s="18">
        <f t="shared" si="1"/>
        <v>1</v>
      </c>
      <c r="L29">
        <f t="shared" si="2"/>
        <v>1</v>
      </c>
    </row>
    <row r="30" spans="1:13">
      <c r="A30" t="s">
        <v>41</v>
      </c>
      <c r="B30" t="s">
        <v>42</v>
      </c>
      <c r="C30" s="1" t="s">
        <v>3</v>
      </c>
      <c r="D30" s="2">
        <v>60</v>
      </c>
      <c r="E30" t="str">
        <f t="shared" si="0"/>
        <v>Ari Ovaska</v>
      </c>
      <c r="F30" s="3">
        <v>1.4545454545454524</v>
      </c>
      <c r="G30" t="e">
        <f>VLOOKUP($E30,'Kisa 1'!$C$5:$J$151,8,0)</f>
        <v>#N/A</v>
      </c>
      <c r="H30">
        <f>VLOOKUP(E30,'Kisa 2'!$C$5:$J$183,8,0)</f>
        <v>6</v>
      </c>
      <c r="I30">
        <f>VLOOKUP(E30,'Kisa 3'!$B$3:$I$176,8,0)</f>
        <v>1</v>
      </c>
      <c r="J30">
        <f>VLOOKUP(E30,'Kisa  4'!$J$2:$Q$195,8,0)</f>
        <v>26</v>
      </c>
      <c r="K30" s="18">
        <f t="shared" si="1"/>
        <v>3</v>
      </c>
      <c r="L30">
        <f t="shared" si="2"/>
        <v>33</v>
      </c>
    </row>
    <row r="31" spans="1:13">
      <c r="A31" t="s">
        <v>41</v>
      </c>
      <c r="B31" t="s">
        <v>1130</v>
      </c>
      <c r="C31" s="1" t="s">
        <v>3</v>
      </c>
      <c r="D31" s="1">
        <v>45</v>
      </c>
      <c r="E31" t="str">
        <f t="shared" si="0"/>
        <v>Ari Tanskanen</v>
      </c>
      <c r="F31" s="3">
        <v>1.1590909090909074</v>
      </c>
      <c r="G31" t="e">
        <f>VLOOKUP($E31,'Kisa 1'!$C$5:$J$151,8,0)</f>
        <v>#N/A</v>
      </c>
      <c r="H31" t="e">
        <f>VLOOKUP(E31,'Kisa 2'!$C$5:$J$183,8,0)</f>
        <v>#N/A</v>
      </c>
      <c r="I31" t="e">
        <f>VLOOKUP(E31,'Kisa 3'!$B$3:$I$176,8,0)</f>
        <v>#N/A</v>
      </c>
      <c r="J31">
        <f>VLOOKUP(E31,'Kisa  4'!$J$2:$Q$195,8,0)</f>
        <v>1</v>
      </c>
      <c r="K31" s="18">
        <f t="shared" si="1"/>
        <v>1</v>
      </c>
      <c r="L31">
        <f t="shared" si="2"/>
        <v>1</v>
      </c>
    </row>
    <row r="32" spans="1:13">
      <c r="A32" t="s">
        <v>43</v>
      </c>
      <c r="B32" t="s">
        <v>44</v>
      </c>
      <c r="C32" s="1" t="s">
        <v>3</v>
      </c>
      <c r="D32" s="1">
        <v>45</v>
      </c>
      <c r="E32" t="str">
        <f t="shared" si="0"/>
        <v>Arto Hokkanen</v>
      </c>
      <c r="F32" s="3">
        <v>1.1590909090909074</v>
      </c>
      <c r="G32" t="e">
        <f>VLOOKUP($E32,'Kisa 1'!$C$5:$J$151,8,0)</f>
        <v>#N/A</v>
      </c>
      <c r="H32" t="e">
        <f>VLOOKUP(E32,'Kisa 2'!$C$5:$J$183,8,0)</f>
        <v>#N/A</v>
      </c>
      <c r="I32">
        <f>VLOOKUP(E32,'Kisa 3'!$B$3:$I$176,8,0)</f>
        <v>1</v>
      </c>
      <c r="J32">
        <f>VLOOKUP(E32,'Kisa  4'!$J$2:$Q$195,8,0)</f>
        <v>1</v>
      </c>
      <c r="K32" s="18">
        <f t="shared" si="1"/>
        <v>2</v>
      </c>
      <c r="L32">
        <f t="shared" si="2"/>
        <v>2</v>
      </c>
    </row>
    <row r="33" spans="1:13">
      <c r="A33" t="s">
        <v>45</v>
      </c>
      <c r="B33" t="s">
        <v>46</v>
      </c>
      <c r="C33" s="1" t="s">
        <v>3</v>
      </c>
      <c r="D33" s="2">
        <v>14</v>
      </c>
      <c r="E33" t="str">
        <f t="shared" si="0"/>
        <v>Arttu Pitkänen</v>
      </c>
      <c r="F33" s="3">
        <v>1.2272727272727253</v>
      </c>
      <c r="G33" t="e">
        <f>VLOOKUP($E33,'Kisa 1'!$C$5:$J$151,8,0)</f>
        <v>#N/A</v>
      </c>
      <c r="H33">
        <f>VLOOKUP(E33,'Kisa 2'!$C$5:$J$183,8,0)</f>
        <v>1</v>
      </c>
      <c r="I33" t="e">
        <f>VLOOKUP(E33,'Kisa 3'!$B$3:$I$176,8,0)</f>
        <v>#N/A</v>
      </c>
      <c r="J33" t="e">
        <f>VLOOKUP(E33,'Kisa  4'!$J$2:$Q$195,8,0)</f>
        <v>#N/A</v>
      </c>
      <c r="K33" s="18">
        <f t="shared" si="1"/>
        <v>1</v>
      </c>
      <c r="L33">
        <f t="shared" si="2"/>
        <v>1</v>
      </c>
    </row>
    <row r="34" spans="1:13">
      <c r="A34" t="s">
        <v>45</v>
      </c>
      <c r="B34" t="s">
        <v>47</v>
      </c>
      <c r="C34" s="1" t="s">
        <v>3</v>
      </c>
      <c r="D34" s="1">
        <v>16</v>
      </c>
      <c r="E34" t="str">
        <f t="shared" si="0"/>
        <v>Arttu Vesterinen</v>
      </c>
      <c r="F34" s="3">
        <v>1.1363636363636349</v>
      </c>
      <c r="G34">
        <f>VLOOKUP($E34,'Kisa 1'!$C$5:$J$151,8,0)</f>
        <v>40</v>
      </c>
      <c r="H34">
        <f>VLOOKUP(E34,'Kisa 2'!$C$5:$J$183,8,0)</f>
        <v>30</v>
      </c>
      <c r="I34">
        <f>VLOOKUP(E34,'Kisa 3'!$B$3:$I$176,8,0)</f>
        <v>1</v>
      </c>
      <c r="J34">
        <f>VLOOKUP(E34,'Kisa  4'!$J$2:$Q$195,8,0)</f>
        <v>32</v>
      </c>
      <c r="K34" s="68">
        <f t="shared" si="1"/>
        <v>4</v>
      </c>
      <c r="L34">
        <f t="shared" si="2"/>
        <v>103</v>
      </c>
      <c r="M34" s="18">
        <f>SUBTOTAL(9,G34,H34,J34)</f>
        <v>102</v>
      </c>
    </row>
    <row r="35" spans="1:13">
      <c r="A35" t="s">
        <v>48</v>
      </c>
      <c r="B35" t="s">
        <v>49</v>
      </c>
      <c r="C35" s="1" t="s">
        <v>3</v>
      </c>
      <c r="D35" s="1">
        <v>21</v>
      </c>
      <c r="E35" t="str">
        <f t="shared" si="0"/>
        <v>Asko Hämäläinen</v>
      </c>
      <c r="F35" s="4">
        <v>0.99999999999999845</v>
      </c>
      <c r="G35" t="e">
        <f>VLOOKUP($E35,'Kisa 1'!$C$5:$J$151,8,0)</f>
        <v>#N/A</v>
      </c>
      <c r="H35" t="e">
        <f>VLOOKUP(E35,'Kisa 2'!$C$5:$J$183,8,0)</f>
        <v>#N/A</v>
      </c>
      <c r="I35">
        <f>VLOOKUP(E35,'Kisa 3'!$B$3:$I$176,8,0)</f>
        <v>1</v>
      </c>
      <c r="J35">
        <f>VLOOKUP(E35,'Kisa  4'!$J$2:$Q$195,8,0)</f>
        <v>1</v>
      </c>
      <c r="K35" s="18">
        <f t="shared" si="1"/>
        <v>2</v>
      </c>
      <c r="L35">
        <f t="shared" si="2"/>
        <v>2</v>
      </c>
    </row>
    <row r="36" spans="1:13">
      <c r="A36" t="s">
        <v>1192</v>
      </c>
      <c r="B36" t="s">
        <v>1193</v>
      </c>
      <c r="C36" s="1" t="s">
        <v>14</v>
      </c>
      <c r="D36" s="1">
        <v>8</v>
      </c>
      <c r="E36" t="str">
        <f t="shared" si="0"/>
        <v>Aurora Tuominen</v>
      </c>
      <c r="F36" s="3">
        <v>1.6590909090909092</v>
      </c>
      <c r="G36" t="e">
        <f>VLOOKUP($E36,'Kisa 1'!$C$5:$J$151,8,0)</f>
        <v>#N/A</v>
      </c>
      <c r="H36" t="e">
        <f>VLOOKUP(E36,'Kisa 2'!$C$5:$J$183,8,0)</f>
        <v>#N/A</v>
      </c>
      <c r="I36" t="e">
        <f>VLOOKUP(E36,'Kisa 3'!$B$3:$I$176,8,0)</f>
        <v>#N/A</v>
      </c>
      <c r="J36">
        <f>VLOOKUP(E36,'Kisa  4'!$J$2:$Q$195,8,0)</f>
        <v>1</v>
      </c>
      <c r="K36" s="18">
        <f t="shared" si="1"/>
        <v>1</v>
      </c>
      <c r="L36">
        <f t="shared" si="2"/>
        <v>1</v>
      </c>
    </row>
    <row r="37" spans="1:13">
      <c r="A37" t="s">
        <v>1323</v>
      </c>
      <c r="B37" t="s">
        <v>1324</v>
      </c>
      <c r="C37" s="1" t="s">
        <v>3</v>
      </c>
      <c r="D37" s="1">
        <v>6</v>
      </c>
      <c r="E37" t="str">
        <f t="shared" si="0"/>
        <v>Eelis Paju</v>
      </c>
      <c r="F37" s="12">
        <v>1.8409090909090911</v>
      </c>
      <c r="G37" t="e">
        <f>VLOOKUP($E37,'Kisa 1'!$C$5:$J$151,8,0)</f>
        <v>#N/A</v>
      </c>
      <c r="H37" t="e">
        <f>VLOOKUP(E37,'Kisa 2'!$C$5:$J$183,8,0)</f>
        <v>#N/A</v>
      </c>
      <c r="I37" t="e">
        <f>VLOOKUP(E37,'Kisa 3'!$B$3:$I$176,8,0)</f>
        <v>#N/A</v>
      </c>
      <c r="J37">
        <f>VLOOKUP(E37,'Kisa  4'!$J$2:$Q$195,8,0)</f>
        <v>1</v>
      </c>
      <c r="K37" s="18">
        <f t="shared" si="1"/>
        <v>1</v>
      </c>
      <c r="L37">
        <f t="shared" si="2"/>
        <v>1</v>
      </c>
    </row>
    <row r="38" spans="1:13">
      <c r="A38" t="s">
        <v>50</v>
      </c>
      <c r="B38" t="s">
        <v>51</v>
      </c>
      <c r="C38" s="1" t="s">
        <v>3</v>
      </c>
      <c r="D38" s="6">
        <v>16</v>
      </c>
      <c r="E38" t="str">
        <f t="shared" si="0"/>
        <v>Eemeli Laakso</v>
      </c>
      <c r="F38" s="3">
        <v>1.1363636363636349</v>
      </c>
      <c r="G38" t="e">
        <f>VLOOKUP($E38,'Kisa 1'!$C$5:$J$151,8,0)</f>
        <v>#N/A</v>
      </c>
      <c r="H38">
        <f>VLOOKUP(E38,'Kisa 2'!$C$5:$J$183,8,0)</f>
        <v>1</v>
      </c>
      <c r="I38" t="e">
        <f>VLOOKUP(E38,'Kisa 3'!$B$3:$I$176,8,0)</f>
        <v>#N/A</v>
      </c>
      <c r="J38" t="e">
        <f>VLOOKUP(E38,'Kisa  4'!$J$2:$Q$195,8,0)</f>
        <v>#N/A</v>
      </c>
      <c r="K38" s="18">
        <f t="shared" si="1"/>
        <v>1</v>
      </c>
      <c r="L38">
        <f t="shared" si="2"/>
        <v>1</v>
      </c>
    </row>
    <row r="39" spans="1:13">
      <c r="A39" t="s">
        <v>52</v>
      </c>
      <c r="B39" t="s">
        <v>53</v>
      </c>
      <c r="C39" s="1" t="s">
        <v>3</v>
      </c>
      <c r="D39" s="1">
        <v>12</v>
      </c>
      <c r="E39" t="str">
        <f t="shared" si="0"/>
        <v>Eemil Koskinen</v>
      </c>
      <c r="F39" s="3">
        <v>1.3181818181818181</v>
      </c>
      <c r="G39">
        <f>VLOOKUP($E39,'Kisa 1'!$C$5:$J$151,8,0)</f>
        <v>1</v>
      </c>
      <c r="H39">
        <f>VLOOKUP(E39,'Kisa 2'!$C$5:$J$183,8,0)</f>
        <v>1</v>
      </c>
      <c r="I39">
        <f>VLOOKUP(E39,'Kisa 3'!$B$3:$I$176,8,0)</f>
        <v>1</v>
      </c>
      <c r="J39">
        <f>VLOOKUP(E39,'Kisa  4'!$J$2:$Q$195,8,0)</f>
        <v>1</v>
      </c>
      <c r="K39" s="68">
        <f t="shared" si="1"/>
        <v>4</v>
      </c>
      <c r="L39">
        <f t="shared" si="2"/>
        <v>4</v>
      </c>
      <c r="M39" s="18">
        <f>SUBTOTAL(9,G39:I39)</f>
        <v>3</v>
      </c>
    </row>
    <row r="40" spans="1:13">
      <c r="A40" t="s">
        <v>54</v>
      </c>
      <c r="B40" t="s">
        <v>55</v>
      </c>
      <c r="C40" s="1" t="s">
        <v>3</v>
      </c>
      <c r="D40" s="1">
        <v>8</v>
      </c>
      <c r="E40" t="str">
        <f t="shared" si="0"/>
        <v>Eetu Lehtovirta</v>
      </c>
      <c r="F40" s="3">
        <v>1.6363636363636365</v>
      </c>
      <c r="G40" t="e">
        <f>VLOOKUP($E40,'Kisa 1'!$C$5:$J$151,8,0)</f>
        <v>#N/A</v>
      </c>
      <c r="H40" t="e">
        <f>VLOOKUP(E40,'Kisa 2'!$C$5:$J$183,8,0)</f>
        <v>#N/A</v>
      </c>
      <c r="I40">
        <f>VLOOKUP(E40,'Kisa 3'!$B$3:$I$176,8,0)</f>
        <v>1</v>
      </c>
      <c r="J40">
        <f>VLOOKUP(E40,'Kisa  4'!$J$2:$Q$195,8,0)</f>
        <v>1</v>
      </c>
      <c r="K40" s="18">
        <f t="shared" si="1"/>
        <v>2</v>
      </c>
      <c r="L40">
        <f t="shared" si="2"/>
        <v>2</v>
      </c>
    </row>
    <row r="41" spans="1:13">
      <c r="A41" t="s">
        <v>56</v>
      </c>
      <c r="B41" t="s">
        <v>57</v>
      </c>
      <c r="C41" s="1" t="s">
        <v>14</v>
      </c>
      <c r="D41" s="7">
        <v>40</v>
      </c>
      <c r="E41" t="str">
        <f t="shared" si="0"/>
        <v>Eeva-Liisa Salonen</v>
      </c>
      <c r="F41" s="3">
        <v>1.2727272727272709</v>
      </c>
      <c r="G41" t="e">
        <f>VLOOKUP($E41,'Kisa 1'!$C$5:$J$151,8,0)</f>
        <v>#N/A</v>
      </c>
      <c r="H41">
        <f>VLOOKUP(E41,'Kisa 2'!$C$5:$J$183,8,0)</f>
        <v>1</v>
      </c>
      <c r="I41" t="e">
        <f>VLOOKUP(E41,'Kisa 3'!$B$3:$I$176,8,0)</f>
        <v>#N/A</v>
      </c>
      <c r="J41">
        <f>VLOOKUP(E41,'Kisa  4'!$J$2:$Q$195,8,0)</f>
        <v>1</v>
      </c>
      <c r="K41" s="18">
        <f t="shared" si="1"/>
        <v>2</v>
      </c>
      <c r="L41">
        <f t="shared" si="2"/>
        <v>2</v>
      </c>
    </row>
    <row r="42" spans="1:13">
      <c r="A42" t="s">
        <v>58</v>
      </c>
      <c r="B42" t="s">
        <v>59</v>
      </c>
      <c r="C42" s="1" t="s">
        <v>3</v>
      </c>
      <c r="D42" s="1">
        <v>12</v>
      </c>
      <c r="E42" t="str">
        <f t="shared" si="0"/>
        <v>Eino Lehtiniemi</v>
      </c>
      <c r="F42" s="3">
        <v>1.3181818181818181</v>
      </c>
      <c r="G42">
        <f>VLOOKUP($E42,'Kisa 1'!$C$5:$J$151,8,0)</f>
        <v>1</v>
      </c>
      <c r="H42">
        <f>VLOOKUP(E42,'Kisa 2'!$C$5:$J$183,8,0)</f>
        <v>1</v>
      </c>
      <c r="I42">
        <f>VLOOKUP(E42,'Kisa 3'!$B$3:$I$176,8,0)</f>
        <v>1</v>
      </c>
      <c r="J42">
        <f>VLOOKUP(E42,'Kisa  4'!$J$2:$Q$195,8,0)</f>
        <v>1</v>
      </c>
      <c r="K42" s="68">
        <f t="shared" si="1"/>
        <v>4</v>
      </c>
      <c r="L42">
        <f t="shared" si="2"/>
        <v>4</v>
      </c>
      <c r="M42" s="18">
        <f>SUBTOTAL(9,G42:I42)</f>
        <v>3</v>
      </c>
    </row>
    <row r="43" spans="1:13">
      <c r="A43" t="s">
        <v>60</v>
      </c>
      <c r="B43" t="s">
        <v>61</v>
      </c>
      <c r="C43" s="1" t="s">
        <v>14</v>
      </c>
      <c r="D43" s="2">
        <v>21</v>
      </c>
      <c r="E43" t="str">
        <f t="shared" si="0"/>
        <v>Elisa Tuomisto</v>
      </c>
      <c r="F43" s="4">
        <v>1.113636363636362</v>
      </c>
      <c r="G43" t="e">
        <f>VLOOKUP($E43,'Kisa 1'!$C$5:$J$151,8,0)</f>
        <v>#N/A</v>
      </c>
      <c r="H43">
        <f>VLOOKUP(E43,'Kisa 2'!$C$5:$J$183,8,0)</f>
        <v>1</v>
      </c>
      <c r="I43" t="e">
        <f>VLOOKUP(E43,'Kisa 3'!$B$3:$I$176,8,0)</f>
        <v>#N/A</v>
      </c>
      <c r="J43" t="e">
        <f>VLOOKUP(E43,'Kisa  4'!$J$2:$Q$195,8,0)</f>
        <v>#N/A</v>
      </c>
      <c r="K43" s="18">
        <f t="shared" si="1"/>
        <v>1</v>
      </c>
      <c r="L43">
        <f t="shared" si="2"/>
        <v>1</v>
      </c>
    </row>
    <row r="44" spans="1:13">
      <c r="A44" t="s">
        <v>62</v>
      </c>
      <c r="B44" t="s">
        <v>63</v>
      </c>
      <c r="C44" s="40" t="s">
        <v>14</v>
      </c>
      <c r="D44" s="1">
        <v>12</v>
      </c>
      <c r="E44" t="str">
        <f t="shared" si="0"/>
        <v>Ella Filppula</v>
      </c>
      <c r="F44" s="62">
        <v>1.4090909090909092</v>
      </c>
      <c r="G44" t="e">
        <f>VLOOKUP($E44,'Kisa 1'!$C$5:$J$151,8,0)</f>
        <v>#N/A</v>
      </c>
      <c r="H44" t="e">
        <f>VLOOKUP(E44,'Kisa 2'!$C$5:$J$183,8,0)</f>
        <v>#N/A</v>
      </c>
      <c r="I44">
        <f>VLOOKUP(E44,'Kisa 3'!$B$3:$I$176,8,0)</f>
        <v>1</v>
      </c>
      <c r="J44">
        <f>VLOOKUP(E44,'Kisa  4'!$J$2:$Q$195,8,0)</f>
        <v>1</v>
      </c>
      <c r="K44" s="18">
        <f t="shared" si="1"/>
        <v>2</v>
      </c>
      <c r="L44">
        <f t="shared" si="2"/>
        <v>2</v>
      </c>
    </row>
    <row r="45" spans="1:13">
      <c r="A45" t="s">
        <v>62</v>
      </c>
      <c r="B45" t="s">
        <v>64</v>
      </c>
      <c r="C45" s="1" t="s">
        <v>14</v>
      </c>
      <c r="D45" s="2">
        <v>16</v>
      </c>
      <c r="E45" t="str">
        <f t="shared" si="0"/>
        <v>Ella Skog</v>
      </c>
      <c r="F45" s="3">
        <v>1.2727272727272709</v>
      </c>
      <c r="G45" t="e">
        <f>VLOOKUP($E45,'Kisa 1'!$C$5:$J$151,8,0)</f>
        <v>#N/A</v>
      </c>
      <c r="H45">
        <f>VLOOKUP(E45,'Kisa 2'!$C$5:$J$183,8,0)</f>
        <v>15</v>
      </c>
      <c r="I45">
        <f>VLOOKUP(E45,'Kisa 3'!$B$3:$I$176,8,0)</f>
        <v>28</v>
      </c>
      <c r="J45">
        <f>VLOOKUP(E45,'Kisa  4'!$J$2:$Q$195,8,0)</f>
        <v>22</v>
      </c>
      <c r="K45" s="18">
        <f t="shared" si="1"/>
        <v>3</v>
      </c>
      <c r="L45">
        <f t="shared" si="2"/>
        <v>65</v>
      </c>
    </row>
    <row r="46" spans="1:13">
      <c r="A46" t="s">
        <v>65</v>
      </c>
      <c r="B46" t="s">
        <v>66</v>
      </c>
      <c r="C46" s="1" t="s">
        <v>14</v>
      </c>
      <c r="D46" s="1">
        <v>18</v>
      </c>
      <c r="E46" t="str">
        <f t="shared" si="0"/>
        <v>Elli-Noora Kamppuri</v>
      </c>
      <c r="F46" s="3">
        <v>1.2499999999999982</v>
      </c>
      <c r="G46">
        <f>VLOOKUP($E46,'Kisa 1'!$C$5:$J$151,8,0)</f>
        <v>1</v>
      </c>
      <c r="H46">
        <f>VLOOKUP(E46,'Kisa 2'!$C$5:$J$183,8,0)</f>
        <v>1</v>
      </c>
      <c r="I46" t="e">
        <f>VLOOKUP(E46,'Kisa 3'!$B$3:$I$176,8,0)</f>
        <v>#N/A</v>
      </c>
      <c r="J46" t="e">
        <f>VLOOKUP(E46,'Kisa  4'!$J$2:$Q$195,8,0)</f>
        <v>#N/A</v>
      </c>
      <c r="K46" s="18">
        <f t="shared" si="1"/>
        <v>2</v>
      </c>
      <c r="L46">
        <f t="shared" si="2"/>
        <v>2</v>
      </c>
    </row>
    <row r="47" spans="1:13">
      <c r="A47" t="s">
        <v>67</v>
      </c>
      <c r="B47" t="s">
        <v>51</v>
      </c>
      <c r="C47" s="1" t="s">
        <v>14</v>
      </c>
      <c r="D47" s="2">
        <v>10</v>
      </c>
      <c r="E47" t="str">
        <f t="shared" si="0"/>
        <v>Elmiina Laakso</v>
      </c>
      <c r="F47" s="3">
        <v>1.5</v>
      </c>
      <c r="G47" t="e">
        <f>VLOOKUP($E47,'Kisa 1'!$C$5:$J$151,8,0)</f>
        <v>#N/A</v>
      </c>
      <c r="H47">
        <f>VLOOKUP(E47,'Kisa 2'!$C$5:$J$183,8,0)</f>
        <v>1</v>
      </c>
      <c r="I47">
        <f>VLOOKUP(E47,'Kisa 3'!$B$3:$I$176,8,0)</f>
        <v>1</v>
      </c>
      <c r="J47" t="e">
        <f>VLOOKUP(E47,'Kisa  4'!$J$2:$Q$195,8,0)</f>
        <v>#N/A</v>
      </c>
      <c r="K47" s="18">
        <f t="shared" si="1"/>
        <v>2</v>
      </c>
      <c r="L47">
        <f t="shared" si="2"/>
        <v>2</v>
      </c>
    </row>
    <row r="48" spans="1:13">
      <c r="A48" t="s">
        <v>1110</v>
      </c>
      <c r="B48" t="s">
        <v>1111</v>
      </c>
      <c r="C48" s="1" t="s">
        <v>14</v>
      </c>
      <c r="D48" s="1">
        <v>40</v>
      </c>
      <c r="E48" t="str">
        <f t="shared" si="0"/>
        <v>Elo Saue</v>
      </c>
      <c r="F48" s="3">
        <v>1.2727272727272709</v>
      </c>
      <c r="G48" t="e">
        <f>VLOOKUP($E48,'Kisa 1'!$C$5:$J$151,8,0)</f>
        <v>#N/A</v>
      </c>
      <c r="H48" t="e">
        <f>VLOOKUP(E48,'Kisa 2'!$C$5:$J$183,8,0)</f>
        <v>#N/A</v>
      </c>
      <c r="I48" t="e">
        <f>VLOOKUP(E48,'Kisa 3'!$B$3:$I$176,8,0)</f>
        <v>#N/A</v>
      </c>
      <c r="J48">
        <f>VLOOKUP(E48,'Kisa  4'!$J$2:$Q$195,8,0)</f>
        <v>28</v>
      </c>
      <c r="K48" s="18">
        <f t="shared" si="1"/>
        <v>1</v>
      </c>
      <c r="L48">
        <f t="shared" si="2"/>
        <v>28</v>
      </c>
    </row>
    <row r="49" spans="1:13">
      <c r="A49" t="s">
        <v>68</v>
      </c>
      <c r="B49" t="s">
        <v>69</v>
      </c>
      <c r="C49" s="1" t="s">
        <v>14</v>
      </c>
      <c r="D49" s="1">
        <v>21</v>
      </c>
      <c r="E49" t="str">
        <f t="shared" si="0"/>
        <v>Emmi Mähönen</v>
      </c>
      <c r="F49" s="4">
        <v>1.113636363636362</v>
      </c>
      <c r="G49">
        <f>VLOOKUP($E49,'Kisa 1'!$C$5:$J$151,8,0)</f>
        <v>10</v>
      </c>
      <c r="H49" t="e">
        <f>VLOOKUP(E49,'Kisa 2'!$C$5:$J$183,8,0)</f>
        <v>#N/A</v>
      </c>
      <c r="I49" t="e">
        <f>VLOOKUP(E49,'Kisa 3'!$B$3:$I$176,8,0)</f>
        <v>#N/A</v>
      </c>
      <c r="J49" t="e">
        <f>VLOOKUP(E49,'Kisa  4'!$J$2:$Q$195,8,0)</f>
        <v>#N/A</v>
      </c>
      <c r="K49" s="18">
        <f t="shared" si="1"/>
        <v>1</v>
      </c>
      <c r="L49">
        <f t="shared" si="2"/>
        <v>10</v>
      </c>
    </row>
    <row r="50" spans="1:13">
      <c r="A50" t="s">
        <v>70</v>
      </c>
      <c r="B50" t="s">
        <v>71</v>
      </c>
      <c r="C50" s="1" t="s">
        <v>3</v>
      </c>
      <c r="D50" s="1">
        <v>60</v>
      </c>
      <c r="E50" t="str">
        <f t="shared" si="0"/>
        <v>Erkki Ylikoski</v>
      </c>
      <c r="F50" s="3">
        <v>1.4545454545454524</v>
      </c>
      <c r="G50">
        <f>VLOOKUP($E50,'Kisa 1'!$C$5:$J$151,8,0)</f>
        <v>22</v>
      </c>
      <c r="H50" t="e">
        <f>VLOOKUP(E50,'Kisa 2'!$C$5:$J$183,8,0)</f>
        <v>#N/A</v>
      </c>
      <c r="I50">
        <f>VLOOKUP(E50,'Kisa 3'!$B$3:$I$176,8,0)</f>
        <v>1</v>
      </c>
      <c r="J50" t="e">
        <f>VLOOKUP(E50,'Kisa  4'!$J$2:$Q$195,8,0)</f>
        <v>#N/A</v>
      </c>
      <c r="K50" s="18">
        <f t="shared" si="1"/>
        <v>2</v>
      </c>
      <c r="L50">
        <f t="shared" si="2"/>
        <v>23</v>
      </c>
    </row>
    <row r="51" spans="1:13">
      <c r="A51" t="s">
        <v>72</v>
      </c>
      <c r="B51" t="s">
        <v>73</v>
      </c>
      <c r="C51" s="1" t="s">
        <v>3</v>
      </c>
      <c r="D51" s="1">
        <v>55</v>
      </c>
      <c r="E51" t="str">
        <f t="shared" si="0"/>
        <v>Esko Jalanto</v>
      </c>
      <c r="F51" s="9">
        <v>1.3409090909090891</v>
      </c>
      <c r="G51">
        <f>VLOOKUP($E51,'Kisa 1'!$C$5:$J$151,8,0)</f>
        <v>1</v>
      </c>
      <c r="H51" t="e">
        <f>VLOOKUP(E51,'Kisa 2'!$C$5:$J$183,8,0)</f>
        <v>#N/A</v>
      </c>
      <c r="I51">
        <f>VLOOKUP(E51,'Kisa 3'!$B$3:$I$176,8,0)</f>
        <v>1</v>
      </c>
      <c r="J51">
        <f>VLOOKUP(E51,'Kisa  4'!$J$2:$Q$195,8,0)</f>
        <v>1</v>
      </c>
      <c r="K51" s="18">
        <f t="shared" si="1"/>
        <v>3</v>
      </c>
      <c r="L51">
        <f t="shared" si="2"/>
        <v>3</v>
      </c>
    </row>
    <row r="52" spans="1:13">
      <c r="A52" t="s">
        <v>74</v>
      </c>
      <c r="B52" t="s">
        <v>73</v>
      </c>
      <c r="C52" s="40" t="s">
        <v>14</v>
      </c>
      <c r="D52" s="1">
        <v>20</v>
      </c>
      <c r="E52" t="str">
        <f t="shared" si="0"/>
        <v>Essi Jalanto</v>
      </c>
      <c r="F52" s="62">
        <v>1.2045454545454528</v>
      </c>
      <c r="G52" t="e">
        <f>VLOOKUP($E52,'Kisa 1'!$C$5:$J$151,8,0)</f>
        <v>#N/A</v>
      </c>
      <c r="H52" t="e">
        <f>VLOOKUP(E52,'Kisa 2'!$C$5:$J$183,8,0)</f>
        <v>#N/A</v>
      </c>
      <c r="I52">
        <f>VLOOKUP(E52,'Kisa 3'!$B$3:$I$176,8,0)</f>
        <v>1</v>
      </c>
      <c r="J52">
        <f>VLOOKUP(E52,'Kisa  4'!$J$2:$Q$195,8,0)</f>
        <v>10</v>
      </c>
      <c r="K52" s="18">
        <f t="shared" si="1"/>
        <v>2</v>
      </c>
      <c r="L52">
        <f t="shared" si="2"/>
        <v>11</v>
      </c>
    </row>
    <row r="53" spans="1:13">
      <c r="A53" t="s">
        <v>1178</v>
      </c>
      <c r="B53" t="s">
        <v>1126</v>
      </c>
      <c r="C53" s="1" t="s">
        <v>14</v>
      </c>
      <c r="D53" s="1">
        <v>35</v>
      </c>
      <c r="E53" t="str">
        <f t="shared" si="0"/>
        <v>Hanna Leinamo</v>
      </c>
      <c r="F53" s="63">
        <v>1.2272727272727253</v>
      </c>
      <c r="G53" t="e">
        <f>VLOOKUP($E53,'Kisa 1'!$C$5:$J$151,8,0)</f>
        <v>#N/A</v>
      </c>
      <c r="H53" t="e">
        <f>VLOOKUP(E53,'Kisa 2'!$C$5:$J$183,8,0)</f>
        <v>#N/A</v>
      </c>
      <c r="I53" t="e">
        <f>VLOOKUP(E53,'Kisa 3'!$B$3:$I$176,8,0)</f>
        <v>#N/A</v>
      </c>
      <c r="J53">
        <f>VLOOKUP(E53,'Kisa  4'!$J$2:$Q$195,8,0)</f>
        <v>1</v>
      </c>
      <c r="K53" s="18">
        <f t="shared" si="1"/>
        <v>1</v>
      </c>
      <c r="L53">
        <f t="shared" si="2"/>
        <v>1</v>
      </c>
    </row>
    <row r="54" spans="1:13">
      <c r="A54" t="s">
        <v>75</v>
      </c>
      <c r="B54" t="s">
        <v>76</v>
      </c>
      <c r="C54" s="1" t="s">
        <v>14</v>
      </c>
      <c r="D54" s="1">
        <v>35</v>
      </c>
      <c r="E54" t="str">
        <f t="shared" si="0"/>
        <v>Hanna-Maija Koski</v>
      </c>
      <c r="F54" s="63">
        <v>1.2272727272727253</v>
      </c>
      <c r="G54">
        <f>VLOOKUP($E54,'Kisa 1'!$C$5:$J$151,8,0)</f>
        <v>34</v>
      </c>
      <c r="H54">
        <f>VLOOKUP(E54,'Kisa 2'!$C$5:$J$183,8,0)</f>
        <v>32</v>
      </c>
      <c r="I54">
        <f>VLOOKUP(E54,'Kisa 3'!$B$3:$I$176,8,0)</f>
        <v>28</v>
      </c>
      <c r="J54">
        <f>VLOOKUP(E54,'Kisa  4'!$J$2:$Q$195,8,0)</f>
        <v>40</v>
      </c>
      <c r="K54" s="68">
        <f t="shared" si="1"/>
        <v>4</v>
      </c>
      <c r="L54">
        <f t="shared" si="2"/>
        <v>134</v>
      </c>
      <c r="M54" s="18">
        <f>SUBTOTAL(9,G54,H54,J54)</f>
        <v>106</v>
      </c>
    </row>
    <row r="55" spans="1:13">
      <c r="A55" t="s">
        <v>77</v>
      </c>
      <c r="B55" t="s">
        <v>76</v>
      </c>
      <c r="C55" s="1" t="s">
        <v>14</v>
      </c>
      <c r="D55" s="1">
        <v>8</v>
      </c>
      <c r="E55" t="str">
        <f t="shared" si="0"/>
        <v>Hanni Koski</v>
      </c>
      <c r="F55" s="3">
        <v>1.6590909090909092</v>
      </c>
      <c r="G55">
        <f>VLOOKUP($E55,'Kisa 1'!$C$5:$J$151,8,0)</f>
        <v>1</v>
      </c>
      <c r="H55">
        <f>VLOOKUP(E55,'Kisa 2'!$C$5:$J$183,8,0)</f>
        <v>1</v>
      </c>
      <c r="I55" t="e">
        <f>VLOOKUP(E55,'Kisa 3'!$B$3:$I$176,8,0)</f>
        <v>#N/A</v>
      </c>
      <c r="J55">
        <f>VLOOKUP(E55,'Kisa  4'!$J$2:$Q$195,8,0)</f>
        <v>1</v>
      </c>
      <c r="K55" s="18">
        <f t="shared" si="1"/>
        <v>3</v>
      </c>
      <c r="L55">
        <f t="shared" si="2"/>
        <v>3</v>
      </c>
    </row>
    <row r="56" spans="1:13">
      <c r="A56" t="s">
        <v>78</v>
      </c>
      <c r="B56" t="s">
        <v>79</v>
      </c>
      <c r="C56" s="1" t="s">
        <v>3</v>
      </c>
      <c r="D56" s="1">
        <v>55</v>
      </c>
      <c r="E56" t="str">
        <f t="shared" si="0"/>
        <v>Hannu Aasla</v>
      </c>
      <c r="F56" s="3">
        <v>1.3409090909090891</v>
      </c>
      <c r="G56">
        <f>VLOOKUP($E56,'Kisa 1'!$C$5:$J$151,8,0)</f>
        <v>26</v>
      </c>
      <c r="H56">
        <f>VLOOKUP(E56,'Kisa 2'!$C$5:$J$183,8,0)</f>
        <v>1</v>
      </c>
      <c r="I56">
        <f>VLOOKUP(E56,'Kisa 3'!$B$3:$I$176,8,0)</f>
        <v>11</v>
      </c>
      <c r="J56">
        <f>VLOOKUP(E56,'Kisa  4'!$J$2:$Q$195,8,0)</f>
        <v>1</v>
      </c>
      <c r="K56" s="68">
        <f t="shared" si="1"/>
        <v>4</v>
      </c>
      <c r="L56">
        <f t="shared" si="2"/>
        <v>39</v>
      </c>
      <c r="M56" s="18">
        <f>SUBTOTAL(9,G56,I56,J56)</f>
        <v>38</v>
      </c>
    </row>
    <row r="57" spans="1:13">
      <c r="A57" t="s">
        <v>80</v>
      </c>
      <c r="B57" t="s">
        <v>81</v>
      </c>
      <c r="C57" s="1" t="s">
        <v>3</v>
      </c>
      <c r="D57" s="8"/>
      <c r="E57" t="str">
        <f t="shared" si="0"/>
        <v>Harri Humppi</v>
      </c>
      <c r="F57" s="3">
        <v>1</v>
      </c>
      <c r="G57" t="e">
        <f>VLOOKUP($E57,'Kisa 1'!$C$5:$J$151,8,0)</f>
        <v>#N/A</v>
      </c>
      <c r="H57" t="e">
        <f>VLOOKUP(E57,'Kisa 2'!$C$5:$J$183,8,0)</f>
        <v>#N/A</v>
      </c>
      <c r="I57">
        <f>VLOOKUP(E57,'Kisa 3'!$B$3:$I$176,8,0)</f>
        <v>1</v>
      </c>
      <c r="J57">
        <f>VLOOKUP(E57,'Kisa  4'!$J$2:$Q$195,8,0)</f>
        <v>1</v>
      </c>
      <c r="K57" s="18">
        <f t="shared" si="1"/>
        <v>2</v>
      </c>
      <c r="L57">
        <f t="shared" si="2"/>
        <v>2</v>
      </c>
    </row>
    <row r="58" spans="1:13">
      <c r="A58" t="s">
        <v>80</v>
      </c>
      <c r="B58" t="s">
        <v>1304</v>
      </c>
      <c r="C58" s="1" t="s">
        <v>3</v>
      </c>
      <c r="D58" s="1">
        <v>40</v>
      </c>
      <c r="E58" t="str">
        <f t="shared" si="0"/>
        <v>Harri Pajula</v>
      </c>
      <c r="F58" s="9">
        <v>1.113636363636362</v>
      </c>
      <c r="G58" t="e">
        <f>VLOOKUP($E58,'Kisa 1'!$C$5:$J$151,8,0)</f>
        <v>#N/A</v>
      </c>
      <c r="H58" t="e">
        <f>VLOOKUP(E58,'Kisa 2'!$C$5:$J$183,8,0)</f>
        <v>#N/A</v>
      </c>
      <c r="I58" t="e">
        <f>VLOOKUP(E58,'Kisa 3'!$B$3:$I$176,8,0)</f>
        <v>#N/A</v>
      </c>
      <c r="J58">
        <f>VLOOKUP(E58,'Kisa  4'!$J$2:$Q$195,8,0)</f>
        <v>1</v>
      </c>
      <c r="K58" s="18">
        <f t="shared" si="1"/>
        <v>1</v>
      </c>
      <c r="L58">
        <f t="shared" si="2"/>
        <v>1</v>
      </c>
    </row>
    <row r="59" spans="1:13">
      <c r="A59" t="s">
        <v>80</v>
      </c>
      <c r="B59" t="s">
        <v>33</v>
      </c>
      <c r="C59" s="1" t="s">
        <v>3</v>
      </c>
      <c r="D59" s="2">
        <v>45</v>
      </c>
      <c r="E59" t="str">
        <f t="shared" si="0"/>
        <v>Harri Vehkalahti</v>
      </c>
      <c r="F59" s="3">
        <v>1.1590909090909074</v>
      </c>
      <c r="G59" t="e">
        <f>VLOOKUP($E59,'Kisa 1'!$C$5:$J$151,8,0)</f>
        <v>#N/A</v>
      </c>
      <c r="H59">
        <f>VLOOKUP(E59,'Kisa 2'!$C$5:$J$183,8,0)</f>
        <v>1</v>
      </c>
      <c r="I59">
        <f>VLOOKUP(E59,'Kisa 3'!$B$3:$I$176,8,0)</f>
        <v>1</v>
      </c>
      <c r="J59" t="e">
        <f>VLOOKUP(E59,'Kisa  4'!$J$2:$Q$195,8,0)</f>
        <v>#N/A</v>
      </c>
      <c r="K59" s="18">
        <f t="shared" si="1"/>
        <v>2</v>
      </c>
      <c r="L59">
        <f t="shared" si="2"/>
        <v>2</v>
      </c>
    </row>
    <row r="60" spans="1:13">
      <c r="A60" t="s">
        <v>82</v>
      </c>
      <c r="B60" t="s">
        <v>83</v>
      </c>
      <c r="C60" s="1" t="s">
        <v>3</v>
      </c>
      <c r="D60" s="8"/>
      <c r="E60" t="str">
        <f t="shared" si="0"/>
        <v>Heikki Lindberg</v>
      </c>
      <c r="F60" s="3">
        <v>1</v>
      </c>
      <c r="G60" t="e">
        <f>VLOOKUP($E60,'Kisa 1'!$C$5:$J$151,8,0)</f>
        <v>#N/A</v>
      </c>
      <c r="H60">
        <f>VLOOKUP(E60,'Kisa 2'!$C$5:$J$183,8,0)</f>
        <v>1</v>
      </c>
      <c r="I60">
        <f>VLOOKUP(E60,'Kisa 3'!$B$3:$I$176,8,0)</f>
        <v>1</v>
      </c>
      <c r="J60">
        <f>VLOOKUP(E60,'Kisa  4'!$J$2:$Q$195,8,0)</f>
        <v>1</v>
      </c>
      <c r="K60" s="18">
        <f t="shared" si="1"/>
        <v>3</v>
      </c>
      <c r="L60">
        <f t="shared" si="2"/>
        <v>3</v>
      </c>
    </row>
    <row r="61" spans="1:13">
      <c r="A61" t="s">
        <v>82</v>
      </c>
      <c r="B61" t="s">
        <v>84</v>
      </c>
      <c r="C61" s="1" t="s">
        <v>3</v>
      </c>
      <c r="D61" s="7">
        <v>12</v>
      </c>
      <c r="E61" t="str">
        <f t="shared" si="0"/>
        <v>Heikki Takala</v>
      </c>
      <c r="F61" s="62">
        <v>1.3181818181818181</v>
      </c>
      <c r="G61" t="e">
        <f>VLOOKUP($E61,'Kisa 1'!$C$5:$J$151,8,0)</f>
        <v>#N/A</v>
      </c>
      <c r="H61">
        <f>VLOOKUP(E61,'Kisa 2'!$C$5:$J$183,8,0)</f>
        <v>1</v>
      </c>
      <c r="I61">
        <f>VLOOKUP(E61,'Kisa 3'!$B$3:$I$176,8,0)</f>
        <v>1</v>
      </c>
      <c r="J61">
        <f>VLOOKUP(E61,'Kisa  4'!$J$2:$Q$195,8,0)</f>
        <v>1</v>
      </c>
      <c r="K61" s="18">
        <f t="shared" si="1"/>
        <v>3</v>
      </c>
      <c r="L61">
        <f t="shared" si="2"/>
        <v>3</v>
      </c>
    </row>
    <row r="62" spans="1:13">
      <c r="A62" t="s">
        <v>85</v>
      </c>
      <c r="B62" t="s">
        <v>86</v>
      </c>
      <c r="C62" s="1" t="s">
        <v>14</v>
      </c>
      <c r="D62" s="1">
        <v>21</v>
      </c>
      <c r="E62" t="str">
        <f t="shared" si="0"/>
        <v>Heini Papinsaari</v>
      </c>
      <c r="F62" s="4">
        <v>1.113636363636362</v>
      </c>
      <c r="G62">
        <f>VLOOKUP($E62,'Kisa 1'!$C$5:$J$151,8,0)</f>
        <v>4</v>
      </c>
      <c r="H62" t="e">
        <f>VLOOKUP(E62,'Kisa 2'!$C$5:$J$183,8,0)</f>
        <v>#N/A</v>
      </c>
      <c r="I62" t="e">
        <f>VLOOKUP(E62,'Kisa 3'!$B$3:$I$176,8,0)</f>
        <v>#N/A</v>
      </c>
      <c r="J62" t="e">
        <f>VLOOKUP(E62,'Kisa  4'!$J$2:$Q$195,8,0)</f>
        <v>#N/A</v>
      </c>
      <c r="K62" s="18">
        <f t="shared" si="1"/>
        <v>1</v>
      </c>
      <c r="L62">
        <f t="shared" si="2"/>
        <v>4</v>
      </c>
    </row>
    <row r="63" spans="1:13">
      <c r="A63" t="s">
        <v>85</v>
      </c>
      <c r="B63" t="s">
        <v>87</v>
      </c>
      <c r="C63" s="1" t="s">
        <v>14</v>
      </c>
      <c r="D63" s="1">
        <v>16</v>
      </c>
      <c r="E63" t="str">
        <f t="shared" si="0"/>
        <v>Heini Rintanen</v>
      </c>
      <c r="F63" s="3">
        <v>1.2727272727272709</v>
      </c>
      <c r="G63">
        <f>VLOOKUP($E63,'Kisa 1'!$C$5:$J$151,8,0)</f>
        <v>5</v>
      </c>
      <c r="H63" t="e">
        <f>VLOOKUP(E63,'Kisa 2'!$C$5:$J$183,8,0)</f>
        <v>#N/A</v>
      </c>
      <c r="I63" t="e">
        <f>VLOOKUP(E63,'Kisa 3'!$B$3:$I$176,8,0)</f>
        <v>#N/A</v>
      </c>
      <c r="J63" t="e">
        <f>VLOOKUP(E63,'Kisa  4'!$J$2:$Q$195,8,0)</f>
        <v>#N/A</v>
      </c>
      <c r="K63" s="18">
        <f t="shared" si="1"/>
        <v>1</v>
      </c>
      <c r="L63">
        <f t="shared" si="2"/>
        <v>5</v>
      </c>
    </row>
    <row r="64" spans="1:13">
      <c r="A64" t="s">
        <v>88</v>
      </c>
      <c r="B64" t="s">
        <v>89</v>
      </c>
      <c r="C64" s="1" t="s">
        <v>14</v>
      </c>
      <c r="D64" s="1">
        <v>55</v>
      </c>
      <c r="E64" t="str">
        <f t="shared" si="0"/>
        <v>Helena Kajaala-Ylikoski</v>
      </c>
      <c r="F64" s="3">
        <v>1.4772727272727251</v>
      </c>
      <c r="G64">
        <f>VLOOKUP($E64,'Kisa 1'!$C$5:$J$151,8,0)</f>
        <v>1</v>
      </c>
      <c r="H64" t="e">
        <f>VLOOKUP(E64,'Kisa 2'!$C$5:$J$183,8,0)</f>
        <v>#N/A</v>
      </c>
      <c r="I64">
        <f>VLOOKUP(E64,'Kisa 3'!$B$3:$I$176,8,0)</f>
        <v>1</v>
      </c>
      <c r="J64" t="e">
        <f>VLOOKUP(E64,'Kisa  4'!$J$2:$Q$195,8,0)</f>
        <v>#N/A</v>
      </c>
      <c r="K64" s="18">
        <f t="shared" si="1"/>
        <v>2</v>
      </c>
      <c r="L64">
        <f t="shared" si="2"/>
        <v>2</v>
      </c>
    </row>
    <row r="65" spans="1:13">
      <c r="A65" t="s">
        <v>90</v>
      </c>
      <c r="B65" t="s">
        <v>91</v>
      </c>
      <c r="C65" s="1" t="s">
        <v>14</v>
      </c>
      <c r="D65" s="1">
        <v>50</v>
      </c>
      <c r="E65" t="str">
        <f t="shared" si="0"/>
        <v>Heli Annila</v>
      </c>
      <c r="F65" s="3">
        <v>1.3863636363636342</v>
      </c>
      <c r="G65" t="e">
        <f>VLOOKUP($E65,'Kisa 1'!$C$5:$J$151,8,0)</f>
        <v>#N/A</v>
      </c>
      <c r="H65">
        <f>VLOOKUP(E65,'Kisa 2'!$C$5:$J$183,8,0)</f>
        <v>1</v>
      </c>
      <c r="I65">
        <f>VLOOKUP(E65,'Kisa 3'!$B$3:$I$176,8,0)</f>
        <v>1</v>
      </c>
      <c r="J65">
        <f>VLOOKUP(E65,'Kisa  4'!$J$2:$Q$195,8,0)</f>
        <v>1</v>
      </c>
      <c r="K65" s="18">
        <f t="shared" si="1"/>
        <v>3</v>
      </c>
      <c r="L65">
        <f t="shared" si="2"/>
        <v>3</v>
      </c>
    </row>
    <row r="66" spans="1:13">
      <c r="A66" t="s">
        <v>90</v>
      </c>
      <c r="B66" t="s">
        <v>92</v>
      </c>
      <c r="C66" s="1" t="s">
        <v>14</v>
      </c>
      <c r="D66" s="1">
        <v>40</v>
      </c>
      <c r="E66" t="str">
        <f t="shared" ref="E66:E129" si="3">(A66&amp;" "&amp;B66)</f>
        <v>Heli Ketola</v>
      </c>
      <c r="F66" s="3">
        <v>1.2727272727272709</v>
      </c>
      <c r="G66">
        <f>VLOOKUP($E66,'Kisa 1'!$C$5:$J$151,8,0)</f>
        <v>15</v>
      </c>
      <c r="H66" t="e">
        <f>VLOOKUP(E66,'Kisa 2'!$C$5:$J$183,8,0)</f>
        <v>#N/A</v>
      </c>
      <c r="I66" t="e">
        <f>VLOOKUP(E66,'Kisa 3'!$B$3:$I$176,8,0)</f>
        <v>#N/A</v>
      </c>
      <c r="J66">
        <f>VLOOKUP(E66,'Kisa  4'!$J$2:$Q$195,8,0)</f>
        <v>13</v>
      </c>
      <c r="K66" s="18">
        <f t="shared" si="1"/>
        <v>2</v>
      </c>
      <c r="L66">
        <f t="shared" si="2"/>
        <v>28</v>
      </c>
    </row>
    <row r="67" spans="1:13">
      <c r="A67" t="s">
        <v>93</v>
      </c>
      <c r="B67" t="s">
        <v>94</v>
      </c>
      <c r="C67" s="1" t="s">
        <v>14</v>
      </c>
      <c r="D67" s="1">
        <v>65</v>
      </c>
      <c r="E67" t="str">
        <f t="shared" si="3"/>
        <v>Hilkka Lankia</v>
      </c>
      <c r="F67" s="3">
        <v>1.7272727272727249</v>
      </c>
      <c r="G67">
        <f>VLOOKUP($E67,'Kisa 1'!$C$5:$J$151,8,0)</f>
        <v>40</v>
      </c>
      <c r="H67">
        <f>VLOOKUP(E67,'Kisa 2'!$C$5:$J$183,8,0)</f>
        <v>30</v>
      </c>
      <c r="I67">
        <f>VLOOKUP(E67,'Kisa 3'!$B$3:$I$176,8,0)</f>
        <v>13</v>
      </c>
      <c r="J67">
        <f>VLOOKUP(E67,'Kisa  4'!$J$2:$Q$195,8,0)</f>
        <v>43</v>
      </c>
      <c r="K67" s="68">
        <f t="shared" ref="K67:K130" si="4">COUNT(G67:J67)</f>
        <v>4</v>
      </c>
      <c r="L67">
        <f t="shared" ref="L67:L130" si="5">SUMIF(G67:J67,"&lt;&gt;#PUUTTUU!")</f>
        <v>126</v>
      </c>
      <c r="M67" s="18">
        <f>SUBTOTAL(9,G67,H67,J67)</f>
        <v>113</v>
      </c>
    </row>
    <row r="68" spans="1:13">
      <c r="A68" t="s">
        <v>95</v>
      </c>
      <c r="B68" t="s">
        <v>96</v>
      </c>
      <c r="C68" s="1" t="s">
        <v>14</v>
      </c>
      <c r="D68" s="2">
        <v>14</v>
      </c>
      <c r="E68" t="str">
        <f t="shared" si="3"/>
        <v>Hilla Niemelä</v>
      </c>
      <c r="F68" s="3">
        <v>1.3409090909090891</v>
      </c>
      <c r="G68" t="e">
        <f>VLOOKUP($E68,'Kisa 1'!$C$5:$J$151,8,0)</f>
        <v>#N/A</v>
      </c>
      <c r="H68">
        <f>VLOOKUP(E68,'Kisa 2'!$C$5:$J$183,8,0)</f>
        <v>1</v>
      </c>
      <c r="I68" t="e">
        <f>VLOOKUP(E68,'Kisa 3'!$B$3:$I$176,8,0)</f>
        <v>#N/A</v>
      </c>
      <c r="J68" t="e">
        <f>VLOOKUP(E68,'Kisa  4'!$J$2:$Q$195,8,0)</f>
        <v>#N/A</v>
      </c>
      <c r="K68" s="18">
        <f t="shared" si="4"/>
        <v>1</v>
      </c>
      <c r="L68">
        <f t="shared" si="5"/>
        <v>1</v>
      </c>
    </row>
    <row r="69" spans="1:13">
      <c r="A69" t="s">
        <v>95</v>
      </c>
      <c r="B69" t="s">
        <v>97</v>
      </c>
      <c r="C69" s="40" t="s">
        <v>14</v>
      </c>
      <c r="D69" s="1">
        <v>18</v>
      </c>
      <c r="E69" t="str">
        <f t="shared" si="3"/>
        <v>Hilla Toivanen</v>
      </c>
      <c r="F69" s="62">
        <v>1.2499999999999982</v>
      </c>
      <c r="G69">
        <f>VLOOKUP($E69,'Kisa 1'!$C$5:$J$151,8,0)</f>
        <v>1</v>
      </c>
      <c r="H69">
        <f>VLOOKUP(E69,'Kisa 2'!$C$5:$J$183,8,0)</f>
        <v>1</v>
      </c>
      <c r="I69" t="e">
        <f>VLOOKUP(E69,'Kisa 3'!$B$3:$I$176,8,0)</f>
        <v>#N/A</v>
      </c>
      <c r="J69">
        <f>VLOOKUP(E69,'Kisa  4'!$J$2:$Q$195,8,0)</f>
        <v>1</v>
      </c>
      <c r="K69" s="18">
        <f t="shared" si="4"/>
        <v>3</v>
      </c>
      <c r="L69">
        <f t="shared" si="5"/>
        <v>3</v>
      </c>
    </row>
    <row r="70" spans="1:13">
      <c r="A70" t="s">
        <v>98</v>
      </c>
      <c r="B70" t="s">
        <v>99</v>
      </c>
      <c r="C70" s="1" t="s">
        <v>14</v>
      </c>
      <c r="D70" s="1">
        <v>14</v>
      </c>
      <c r="E70" t="str">
        <f t="shared" si="3"/>
        <v>Idaliina Kuusisto</v>
      </c>
      <c r="F70" s="3">
        <v>1.3409090909090891</v>
      </c>
      <c r="G70">
        <f>VLOOKUP($E70,'Kisa 1'!$C$5:$J$151,8,0)</f>
        <v>11</v>
      </c>
      <c r="H70">
        <f>VLOOKUP(E70,'Kisa 2'!$C$5:$J$183,8,0)</f>
        <v>1</v>
      </c>
      <c r="I70" t="e">
        <f>VLOOKUP(E70,'Kisa 3'!$B$3:$I$176,8,0)</f>
        <v>#N/A</v>
      </c>
      <c r="J70">
        <f>VLOOKUP(E70,'Kisa  4'!$J$2:$Q$195,8,0)</f>
        <v>1</v>
      </c>
      <c r="K70" s="18">
        <f t="shared" si="4"/>
        <v>3</v>
      </c>
      <c r="L70">
        <f t="shared" si="5"/>
        <v>13</v>
      </c>
    </row>
    <row r="71" spans="1:13">
      <c r="A71" t="s">
        <v>100</v>
      </c>
      <c r="B71" t="s">
        <v>101</v>
      </c>
      <c r="C71" s="1" t="s">
        <v>3</v>
      </c>
      <c r="D71" s="2">
        <v>40</v>
      </c>
      <c r="E71" t="str">
        <f t="shared" si="3"/>
        <v>Ilkka Nurminen</v>
      </c>
      <c r="F71" s="3">
        <v>1.113636363636362</v>
      </c>
      <c r="G71" t="e">
        <f>VLOOKUP($E71,'Kisa 1'!$C$5:$J$151,8,0)</f>
        <v>#N/A</v>
      </c>
      <c r="H71">
        <f>VLOOKUP(E71,'Kisa 2'!$C$5:$J$183,8,0)</f>
        <v>11</v>
      </c>
      <c r="I71">
        <f>VLOOKUP(E71,'Kisa 3'!$B$3:$I$176,8,0)</f>
        <v>8</v>
      </c>
      <c r="J71" t="e">
        <f>VLOOKUP(E71,'Kisa  4'!$J$2:$Q$195,8,0)</f>
        <v>#N/A</v>
      </c>
      <c r="K71" s="18">
        <f t="shared" si="4"/>
        <v>2</v>
      </c>
      <c r="L71">
        <f t="shared" si="5"/>
        <v>19</v>
      </c>
    </row>
    <row r="72" spans="1:13">
      <c r="A72" t="s">
        <v>100</v>
      </c>
      <c r="B72" t="s">
        <v>23</v>
      </c>
      <c r="C72" s="1" t="s">
        <v>3</v>
      </c>
      <c r="D72" s="5">
        <v>45</v>
      </c>
      <c r="E72" t="str">
        <f t="shared" si="3"/>
        <v>Ilkka Ruokola</v>
      </c>
      <c r="F72" s="3">
        <v>1.1590909090909074</v>
      </c>
      <c r="G72" t="e">
        <f>VLOOKUP($E72,'Kisa 1'!$C$5:$J$151,8,0)</f>
        <v>#N/A</v>
      </c>
      <c r="H72">
        <f>VLOOKUP(E72,'Kisa 2'!$C$5:$J$183,8,0)</f>
        <v>1</v>
      </c>
      <c r="I72" t="e">
        <f>VLOOKUP(E72,'Kisa 3'!$B$3:$I$176,8,0)</f>
        <v>#N/A</v>
      </c>
      <c r="J72" t="e">
        <f>VLOOKUP(E72,'Kisa  4'!$J$2:$Q$195,8,0)</f>
        <v>#N/A</v>
      </c>
      <c r="K72" s="18">
        <f t="shared" si="4"/>
        <v>1</v>
      </c>
      <c r="L72">
        <f t="shared" si="5"/>
        <v>1</v>
      </c>
    </row>
    <row r="73" spans="1:13">
      <c r="A73" t="s">
        <v>102</v>
      </c>
      <c r="B73" t="s">
        <v>103</v>
      </c>
      <c r="C73" s="1" t="s">
        <v>14</v>
      </c>
      <c r="D73" s="1">
        <v>12</v>
      </c>
      <c r="E73" t="str">
        <f t="shared" si="3"/>
        <v>Ilona Tikkakoski</v>
      </c>
      <c r="F73" s="9">
        <v>1.4090909090909092</v>
      </c>
      <c r="G73">
        <f>VLOOKUP($E73,'Kisa 1'!$C$5:$J$151,8,0)</f>
        <v>2</v>
      </c>
      <c r="H73" t="e">
        <f>VLOOKUP(E73,'Kisa 2'!$C$5:$J$183,8,0)</f>
        <v>#N/A</v>
      </c>
      <c r="I73" t="e">
        <f>VLOOKUP(E73,'Kisa 3'!$B$3:$I$176,8,0)</f>
        <v>#N/A</v>
      </c>
      <c r="J73" t="e">
        <f>VLOOKUP(E73,'Kisa  4'!$J$2:$Q$195,8,0)</f>
        <v>#N/A</v>
      </c>
      <c r="K73" s="18">
        <f t="shared" si="4"/>
        <v>1</v>
      </c>
      <c r="L73">
        <f t="shared" si="5"/>
        <v>2</v>
      </c>
    </row>
    <row r="74" spans="1:13">
      <c r="A74" t="s">
        <v>104</v>
      </c>
      <c r="B74" t="s">
        <v>105</v>
      </c>
      <c r="C74" s="1" t="s">
        <v>14</v>
      </c>
      <c r="D74" s="1">
        <v>12</v>
      </c>
      <c r="E74" t="str">
        <f t="shared" si="3"/>
        <v>Inka Joensivu</v>
      </c>
      <c r="F74" s="9">
        <v>1.4090909090909092</v>
      </c>
      <c r="G74">
        <f>VLOOKUP($E74,'Kisa 1'!$C$5:$J$151,8,0)</f>
        <v>1</v>
      </c>
      <c r="H74">
        <f>VLOOKUP(E74,'Kisa 2'!$C$5:$J$183,8,0)</f>
        <v>1</v>
      </c>
      <c r="I74" t="e">
        <f>VLOOKUP(E74,'Kisa 3'!$B$3:$I$176,8,0)</f>
        <v>#N/A</v>
      </c>
      <c r="J74" t="e">
        <f>VLOOKUP(E74,'Kisa  4'!$J$2:$Q$195,8,0)</f>
        <v>#N/A</v>
      </c>
      <c r="K74" s="18">
        <f t="shared" si="4"/>
        <v>2</v>
      </c>
      <c r="L74">
        <f t="shared" si="5"/>
        <v>2</v>
      </c>
    </row>
    <row r="75" spans="1:13">
      <c r="A75" t="s">
        <v>106</v>
      </c>
      <c r="B75" t="s">
        <v>107</v>
      </c>
      <c r="C75" s="1" t="s">
        <v>3</v>
      </c>
      <c r="D75" s="1">
        <v>40</v>
      </c>
      <c r="E75" t="str">
        <f t="shared" si="3"/>
        <v>Ismo Raitanen</v>
      </c>
      <c r="F75" s="9">
        <v>1.113636363636362</v>
      </c>
      <c r="G75">
        <f>VLOOKUP($E75,'Kisa 1'!$C$5:$J$151,8,0)</f>
        <v>1</v>
      </c>
      <c r="H75">
        <f>VLOOKUP(E75,'Kisa 2'!$C$5:$J$183,8,0)</f>
        <v>1</v>
      </c>
      <c r="I75" t="e">
        <f>VLOOKUP(E75,'Kisa 3'!$B$3:$I$176,8,0)</f>
        <v>#N/A</v>
      </c>
      <c r="J75">
        <f>VLOOKUP(E75,'Kisa  4'!$J$2:$Q$195,8,0)</f>
        <v>8</v>
      </c>
      <c r="K75" s="18">
        <f t="shared" si="4"/>
        <v>3</v>
      </c>
      <c r="L75">
        <f t="shared" si="5"/>
        <v>10</v>
      </c>
    </row>
    <row r="76" spans="1:13">
      <c r="A76" t="s">
        <v>108</v>
      </c>
      <c r="B76" t="s">
        <v>1309</v>
      </c>
      <c r="C76" s="1" t="s">
        <v>3</v>
      </c>
      <c r="D76" s="1">
        <v>20</v>
      </c>
      <c r="E76" t="str">
        <f t="shared" si="3"/>
        <v>Jaakko Jutila</v>
      </c>
      <c r="F76" s="9">
        <v>1.0454545454545441</v>
      </c>
      <c r="G76" t="e">
        <f>VLOOKUP($E76,'Kisa 1'!$C$5:$J$151,8,0)</f>
        <v>#N/A</v>
      </c>
      <c r="H76" t="e">
        <f>VLOOKUP(E76,'Kisa 2'!$C$5:$J$183,8,0)</f>
        <v>#N/A</v>
      </c>
      <c r="I76" t="e">
        <f>VLOOKUP(E76,'Kisa 3'!$B$3:$I$176,8,0)</f>
        <v>#N/A</v>
      </c>
      <c r="J76">
        <f>VLOOKUP(E76,'Kisa  4'!$J$2:$Q$195,8,0)</f>
        <v>1</v>
      </c>
      <c r="K76" s="18">
        <f t="shared" si="4"/>
        <v>1</v>
      </c>
      <c r="L76">
        <f t="shared" si="5"/>
        <v>1</v>
      </c>
    </row>
    <row r="77" spans="1:13">
      <c r="A77" t="s">
        <v>108</v>
      </c>
      <c r="B77" t="s">
        <v>109</v>
      </c>
      <c r="C77" s="1" t="s">
        <v>3</v>
      </c>
      <c r="D77" s="1">
        <v>21</v>
      </c>
      <c r="E77" t="str">
        <f t="shared" si="3"/>
        <v>Jaakko Koivisto</v>
      </c>
      <c r="F77" s="4">
        <v>0.99999999999999845</v>
      </c>
      <c r="G77">
        <f>VLOOKUP($E77,'Kisa 1'!$C$5:$J$151,8,0)</f>
        <v>1</v>
      </c>
      <c r="H77">
        <f>VLOOKUP(E77,'Kisa 2'!$C$5:$J$183,8,0)</f>
        <v>1</v>
      </c>
      <c r="I77">
        <f>VLOOKUP(E77,'Kisa 3'!$B$3:$I$176,8,0)</f>
        <v>1</v>
      </c>
      <c r="J77">
        <f>VLOOKUP(E77,'Kisa  4'!$J$2:$Q$195,8,0)</f>
        <v>1</v>
      </c>
      <c r="K77" s="68">
        <f t="shared" si="4"/>
        <v>4</v>
      </c>
      <c r="L77">
        <f t="shared" si="5"/>
        <v>4</v>
      </c>
      <c r="M77" s="18">
        <f>SUBTOTAL(9,G77:I77)</f>
        <v>3</v>
      </c>
    </row>
    <row r="78" spans="1:13">
      <c r="A78" t="s">
        <v>108</v>
      </c>
      <c r="B78" t="s">
        <v>64</v>
      </c>
      <c r="C78" s="1" t="s">
        <v>3</v>
      </c>
      <c r="D78" s="1">
        <v>18</v>
      </c>
      <c r="E78" t="str">
        <f t="shared" si="3"/>
        <v>Jaakko Skog</v>
      </c>
      <c r="F78" s="9">
        <v>1.0909090909090893</v>
      </c>
      <c r="G78" t="e">
        <f>VLOOKUP($E78,'Kisa 1'!$C$5:$J$151,8,0)</f>
        <v>#N/A</v>
      </c>
      <c r="H78">
        <f>VLOOKUP(E78,'Kisa 2'!$C$5:$J$183,8,0)</f>
        <v>14</v>
      </c>
      <c r="I78">
        <f>VLOOKUP(E78,'Kisa 3'!$B$3:$I$176,8,0)</f>
        <v>32</v>
      </c>
      <c r="J78">
        <f>VLOOKUP(E78,'Kisa  4'!$J$2:$Q$195,8,0)</f>
        <v>40</v>
      </c>
      <c r="K78" s="18">
        <f t="shared" si="4"/>
        <v>3</v>
      </c>
      <c r="L78">
        <f t="shared" si="5"/>
        <v>86</v>
      </c>
    </row>
    <row r="79" spans="1:13">
      <c r="A79" t="s">
        <v>108</v>
      </c>
      <c r="B79" t="s">
        <v>84</v>
      </c>
      <c r="C79" s="1" t="s">
        <v>3</v>
      </c>
      <c r="D79" s="1">
        <v>14</v>
      </c>
      <c r="E79" t="str">
        <f t="shared" si="3"/>
        <v>Jaakko Takala</v>
      </c>
      <c r="F79" s="9">
        <v>1.2272727272727253</v>
      </c>
      <c r="G79">
        <f>VLOOKUP($E79,'Kisa 1'!$C$5:$J$151,8,0)</f>
        <v>1</v>
      </c>
      <c r="H79">
        <f>VLOOKUP(E79,'Kisa 2'!$C$5:$J$183,8,0)</f>
        <v>1</v>
      </c>
      <c r="I79">
        <f>VLOOKUP(E79,'Kisa 3'!$B$3:$I$176,8,0)</f>
        <v>1</v>
      </c>
      <c r="J79">
        <f>VLOOKUP(E79,'Kisa  4'!$J$2:$Q$195,8,0)</f>
        <v>1</v>
      </c>
      <c r="K79" s="68">
        <f t="shared" si="4"/>
        <v>4</v>
      </c>
      <c r="L79">
        <f t="shared" si="5"/>
        <v>4</v>
      </c>
      <c r="M79" s="18">
        <f>SUBTOTAL(9,G79:I79)</f>
        <v>3</v>
      </c>
    </row>
    <row r="80" spans="1:13">
      <c r="A80" t="s">
        <v>110</v>
      </c>
      <c r="B80" t="s">
        <v>111</v>
      </c>
      <c r="C80" s="1" t="s">
        <v>14</v>
      </c>
      <c r="D80" s="1">
        <v>45</v>
      </c>
      <c r="E80" t="str">
        <f t="shared" si="3"/>
        <v>Jaana Pietilä</v>
      </c>
      <c r="F80" s="9">
        <v>1.3181818181818161</v>
      </c>
      <c r="G80">
        <f>VLOOKUP($E80,'Kisa 1'!$C$5:$J$151,8,0)</f>
        <v>46</v>
      </c>
      <c r="H80">
        <f>VLOOKUP(E80,'Kisa 2'!$C$5:$J$183,8,0)</f>
        <v>40</v>
      </c>
      <c r="I80" t="e">
        <f>VLOOKUP(E80,'Kisa 3'!$B$3:$I$176,8,0)</f>
        <v>#N/A</v>
      </c>
      <c r="J80">
        <f>VLOOKUP(E80,'Kisa  4'!$J$2:$Q$195,8,0)</f>
        <v>34</v>
      </c>
      <c r="K80" s="18">
        <f t="shared" si="4"/>
        <v>3</v>
      </c>
      <c r="L80">
        <f t="shared" si="5"/>
        <v>120</v>
      </c>
    </row>
    <row r="81" spans="1:13">
      <c r="A81" t="s">
        <v>112</v>
      </c>
      <c r="B81" t="s">
        <v>7</v>
      </c>
      <c r="C81" s="1" t="s">
        <v>3</v>
      </c>
      <c r="D81" s="1">
        <v>40</v>
      </c>
      <c r="E81" t="str">
        <f t="shared" si="3"/>
        <v>Janne Konttila</v>
      </c>
      <c r="F81" s="9">
        <v>1.113636363636362</v>
      </c>
      <c r="G81">
        <f>VLOOKUP($E81,'Kisa 1'!$C$5:$J$151,8,0)</f>
        <v>1</v>
      </c>
      <c r="H81">
        <f>VLOOKUP(E81,'Kisa 2'!$C$5:$J$183,8,0)</f>
        <v>4</v>
      </c>
      <c r="I81">
        <f>VLOOKUP(E81,'Kisa 3'!$B$3:$I$176,8,0)</f>
        <v>1</v>
      </c>
      <c r="J81">
        <f>VLOOKUP(E81,'Kisa  4'!$J$2:$Q$195,8,0)</f>
        <v>1</v>
      </c>
      <c r="K81" s="68">
        <f t="shared" si="4"/>
        <v>4</v>
      </c>
      <c r="L81">
        <f t="shared" si="5"/>
        <v>7</v>
      </c>
      <c r="M81" s="18">
        <f>SUBTOTAL(9,G81:I81)</f>
        <v>6</v>
      </c>
    </row>
    <row r="82" spans="1:13">
      <c r="A82" t="s">
        <v>112</v>
      </c>
      <c r="B82" t="s">
        <v>113</v>
      </c>
      <c r="C82" s="1" t="s">
        <v>3</v>
      </c>
      <c r="D82" s="1">
        <v>45</v>
      </c>
      <c r="E82" t="str">
        <f t="shared" si="3"/>
        <v>Janne Märkälä</v>
      </c>
      <c r="F82" s="9">
        <v>1.1590909090909074</v>
      </c>
      <c r="G82">
        <f>VLOOKUP($E82,'Kisa 1'!$C$5:$J$151,8,0)</f>
        <v>28</v>
      </c>
      <c r="H82" t="e">
        <f>VLOOKUP(E82,'Kisa 2'!$C$5:$J$183,8,0)</f>
        <v>#N/A</v>
      </c>
      <c r="I82" t="e">
        <f>VLOOKUP(E82,'Kisa 3'!$B$3:$I$176,8,0)</f>
        <v>#N/A</v>
      </c>
      <c r="J82" t="e">
        <f>VLOOKUP(E82,'Kisa  4'!$J$2:$Q$195,8,0)</f>
        <v>#N/A</v>
      </c>
      <c r="K82" s="18">
        <f t="shared" si="4"/>
        <v>1</v>
      </c>
      <c r="L82">
        <f t="shared" si="5"/>
        <v>28</v>
      </c>
    </row>
    <row r="83" spans="1:13">
      <c r="A83" t="s">
        <v>112</v>
      </c>
      <c r="B83" t="s">
        <v>103</v>
      </c>
      <c r="C83" s="1" t="s">
        <v>3</v>
      </c>
      <c r="D83" s="1">
        <v>35</v>
      </c>
      <c r="E83" t="str">
        <f t="shared" si="3"/>
        <v>Janne Tikkakoski</v>
      </c>
      <c r="F83" s="9">
        <v>1.0681818181818166</v>
      </c>
      <c r="G83">
        <f>VLOOKUP($E83,'Kisa 1'!$C$5:$J$151,8,0)</f>
        <v>1</v>
      </c>
      <c r="H83" t="e">
        <f>VLOOKUP(E83,'Kisa 2'!$C$5:$J$183,8,0)</f>
        <v>#N/A</v>
      </c>
      <c r="I83">
        <f>VLOOKUP(E83,'Kisa 3'!$B$3:$I$176,8,0)</f>
        <v>1</v>
      </c>
      <c r="J83">
        <f>VLOOKUP(E83,'Kisa  4'!$J$2:$Q$195,8,0)</f>
        <v>1</v>
      </c>
      <c r="K83" s="18">
        <f t="shared" si="4"/>
        <v>3</v>
      </c>
      <c r="L83">
        <f t="shared" si="5"/>
        <v>3</v>
      </c>
    </row>
    <row r="84" spans="1:13">
      <c r="A84" t="s">
        <v>114</v>
      </c>
      <c r="B84" t="s">
        <v>115</v>
      </c>
      <c r="C84" s="1" t="s">
        <v>3</v>
      </c>
      <c r="D84" s="1">
        <v>55</v>
      </c>
      <c r="E84" t="str">
        <f t="shared" si="3"/>
        <v>Jari Jurvakainen</v>
      </c>
      <c r="F84" s="9">
        <v>1.3409090909090891</v>
      </c>
      <c r="G84" t="e">
        <f>VLOOKUP($E84,'Kisa 1'!$C$5:$J$151,8,0)</f>
        <v>#N/A</v>
      </c>
      <c r="H84" t="e">
        <f>VLOOKUP(E84,'Kisa 2'!$C$5:$J$183,8,0)</f>
        <v>#N/A</v>
      </c>
      <c r="I84">
        <f>VLOOKUP(E84,'Kisa 3'!$B$3:$I$176,8,0)</f>
        <v>1</v>
      </c>
      <c r="J84" t="e">
        <f>VLOOKUP(E84,'Kisa  4'!$J$2:$Q$195,8,0)</f>
        <v>#N/A</v>
      </c>
      <c r="K84" s="18">
        <f t="shared" si="4"/>
        <v>1</v>
      </c>
      <c r="L84">
        <f t="shared" si="5"/>
        <v>1</v>
      </c>
    </row>
    <row r="85" spans="1:13">
      <c r="A85" t="s">
        <v>114</v>
      </c>
      <c r="B85" t="s">
        <v>116</v>
      </c>
      <c r="C85" s="1" t="s">
        <v>3</v>
      </c>
      <c r="D85" s="1">
        <v>21</v>
      </c>
      <c r="E85" t="str">
        <f t="shared" si="3"/>
        <v>Jari Kymäläinen</v>
      </c>
      <c r="F85" s="10">
        <v>0.99999999999999845</v>
      </c>
      <c r="G85">
        <f>VLOOKUP($E85,'Kisa 1'!$C$5:$J$151,8,0)</f>
        <v>1</v>
      </c>
      <c r="H85">
        <f>VLOOKUP(E85,'Kisa 2'!$C$5:$J$183,8,0)</f>
        <v>1</v>
      </c>
      <c r="I85">
        <f>VLOOKUP(E85,'Kisa 3'!$B$3:$I$176,8,0)</f>
        <v>1</v>
      </c>
      <c r="J85">
        <f>VLOOKUP(E85,'Kisa  4'!$J$2:$Q$195,8,0)</f>
        <v>1</v>
      </c>
      <c r="K85" s="68">
        <f t="shared" si="4"/>
        <v>4</v>
      </c>
      <c r="L85">
        <f t="shared" si="5"/>
        <v>4</v>
      </c>
      <c r="M85" s="18">
        <f>SUBTOTAL(9,G85:I85)</f>
        <v>3</v>
      </c>
    </row>
    <row r="86" spans="1:13">
      <c r="A86" t="s">
        <v>114</v>
      </c>
      <c r="B86" t="s">
        <v>1220</v>
      </c>
      <c r="C86" s="1" t="s">
        <v>3</v>
      </c>
      <c r="D86" s="1">
        <v>40</v>
      </c>
      <c r="E86" t="str">
        <f t="shared" si="3"/>
        <v>Jari Lepo</v>
      </c>
      <c r="F86" s="9">
        <v>1.113636363636362</v>
      </c>
      <c r="G86" t="e">
        <f>VLOOKUP($E86,'Kisa 1'!$C$5:$J$151,8,0)</f>
        <v>#N/A</v>
      </c>
      <c r="H86" t="e">
        <f>VLOOKUP(E86,'Kisa 2'!$C$5:$J$183,8,0)</f>
        <v>#N/A</v>
      </c>
      <c r="I86" t="e">
        <f>VLOOKUP(E86,'Kisa 3'!$B$3:$I$176,8,0)</f>
        <v>#N/A</v>
      </c>
      <c r="J86">
        <f>VLOOKUP(E86,'Kisa  4'!$J$2:$Q$195,8,0)</f>
        <v>1</v>
      </c>
      <c r="K86" s="18">
        <f t="shared" si="4"/>
        <v>1</v>
      </c>
      <c r="L86">
        <f t="shared" si="5"/>
        <v>1</v>
      </c>
    </row>
    <row r="87" spans="1:13">
      <c r="A87" t="s">
        <v>114</v>
      </c>
      <c r="B87" t="s">
        <v>13</v>
      </c>
      <c r="C87" s="1" t="s">
        <v>3</v>
      </c>
      <c r="D87" s="1">
        <v>50</v>
      </c>
      <c r="E87" t="str">
        <f t="shared" si="3"/>
        <v>Jari Toivonen</v>
      </c>
      <c r="F87" s="9">
        <v>1.2499999999999982</v>
      </c>
      <c r="G87">
        <f>VLOOKUP($E87,'Kisa 1'!$C$5:$J$151,8,0)</f>
        <v>1</v>
      </c>
      <c r="H87">
        <f>VLOOKUP(E87,'Kisa 2'!$C$5:$J$183,8,0)</f>
        <v>1</v>
      </c>
      <c r="I87">
        <f>VLOOKUP(E87,'Kisa 3'!$B$3:$I$176,8,0)</f>
        <v>1</v>
      </c>
      <c r="J87">
        <f>VLOOKUP(E87,'Kisa  4'!$J$2:$Q$195,8,0)</f>
        <v>1</v>
      </c>
      <c r="K87" s="68">
        <f t="shared" si="4"/>
        <v>4</v>
      </c>
      <c r="L87">
        <f t="shared" si="5"/>
        <v>4</v>
      </c>
      <c r="M87" s="18">
        <f>SUBTOTAL(9,G87:I87)</f>
        <v>3</v>
      </c>
    </row>
    <row r="88" spans="1:13">
      <c r="A88" t="s">
        <v>114</v>
      </c>
      <c r="B88" t="s">
        <v>117</v>
      </c>
      <c r="C88" s="1" t="s">
        <v>3</v>
      </c>
      <c r="D88" s="1">
        <v>50</v>
      </c>
      <c r="E88" t="str">
        <f t="shared" si="3"/>
        <v>Jari Vahvelainen</v>
      </c>
      <c r="F88" s="9">
        <v>1.2499999999999982</v>
      </c>
      <c r="G88">
        <f>VLOOKUP($E88,'Kisa 1'!$C$5:$J$151,8,0)</f>
        <v>1</v>
      </c>
      <c r="H88" t="e">
        <f>VLOOKUP(E88,'Kisa 2'!$C$5:$J$183,8,0)</f>
        <v>#N/A</v>
      </c>
      <c r="I88" t="e">
        <f>VLOOKUP(E88,'Kisa 3'!$B$3:$I$176,8,0)</f>
        <v>#N/A</v>
      </c>
      <c r="J88" t="e">
        <f>VLOOKUP(E88,'Kisa  4'!$J$2:$Q$195,8,0)</f>
        <v>#N/A</v>
      </c>
      <c r="K88" s="18">
        <f t="shared" si="4"/>
        <v>1</v>
      </c>
      <c r="L88">
        <f t="shared" si="5"/>
        <v>1</v>
      </c>
    </row>
    <row r="89" spans="1:13">
      <c r="A89" t="s">
        <v>118</v>
      </c>
      <c r="B89" t="s">
        <v>119</v>
      </c>
      <c r="C89" s="1" t="s">
        <v>3</v>
      </c>
      <c r="D89" s="1">
        <v>35</v>
      </c>
      <c r="E89" t="str">
        <f t="shared" si="3"/>
        <v>Jarkko Huovila</v>
      </c>
      <c r="F89" s="9">
        <v>1.0681818181818166</v>
      </c>
      <c r="G89" t="e">
        <f>VLOOKUP($E89,'Kisa 1'!$C$5:$J$151,8,0)</f>
        <v>#N/A</v>
      </c>
      <c r="H89">
        <f>VLOOKUP(E89,'Kisa 2'!$C$5:$J$183,8,0)</f>
        <v>50</v>
      </c>
      <c r="I89">
        <f>VLOOKUP(E89,'Kisa 3'!$B$3:$I$176,8,0)</f>
        <v>50</v>
      </c>
      <c r="J89">
        <f>VLOOKUP(E89,'Kisa  4'!$J$2:$Q$195,8,0)</f>
        <v>46</v>
      </c>
      <c r="K89" s="18">
        <f t="shared" si="4"/>
        <v>3</v>
      </c>
      <c r="L89">
        <f t="shared" si="5"/>
        <v>146</v>
      </c>
    </row>
    <row r="90" spans="1:13">
      <c r="A90" t="s">
        <v>120</v>
      </c>
      <c r="B90" t="s">
        <v>121</v>
      </c>
      <c r="C90" s="1" t="s">
        <v>3</v>
      </c>
      <c r="D90" s="1">
        <v>40</v>
      </c>
      <c r="E90" t="str">
        <f t="shared" si="3"/>
        <v>Jarno Riikonen</v>
      </c>
      <c r="F90" s="9">
        <v>1.113636363636362</v>
      </c>
      <c r="G90">
        <f>VLOOKUP($E90,'Kisa 1'!$C$5:$J$151,8,0)</f>
        <v>4</v>
      </c>
      <c r="H90">
        <f>VLOOKUP(E90,'Kisa 2'!$C$5:$J$183,8,0)</f>
        <v>1</v>
      </c>
      <c r="I90" t="e">
        <f>VLOOKUP(E90,'Kisa 3'!$B$3:$I$176,8,0)</f>
        <v>#N/A</v>
      </c>
      <c r="J90">
        <f>VLOOKUP(E90,'Kisa  4'!$J$2:$Q$195,8,0)</f>
        <v>1</v>
      </c>
      <c r="K90" s="18">
        <f t="shared" si="4"/>
        <v>3</v>
      </c>
      <c r="L90">
        <f t="shared" si="5"/>
        <v>6</v>
      </c>
    </row>
    <row r="91" spans="1:13">
      <c r="A91" t="s">
        <v>122</v>
      </c>
      <c r="B91" t="s">
        <v>123</v>
      </c>
      <c r="C91" s="1" t="s">
        <v>3</v>
      </c>
      <c r="D91" s="1">
        <v>12</v>
      </c>
      <c r="E91" t="str">
        <f t="shared" si="3"/>
        <v>Jasper Alajoutsi</v>
      </c>
      <c r="F91" s="9">
        <v>1.3181818181818181</v>
      </c>
      <c r="G91">
        <f>VLOOKUP($E91,'Kisa 1'!$C$5:$J$151,8,0)</f>
        <v>1</v>
      </c>
      <c r="H91" t="e">
        <f>VLOOKUP(E91,'Kisa 2'!$C$5:$J$183,8,0)</f>
        <v>#N/A</v>
      </c>
      <c r="I91">
        <f>VLOOKUP(E91,'Kisa 3'!$B$3:$I$176,8,0)</f>
        <v>1</v>
      </c>
      <c r="J91">
        <f>VLOOKUP(E91,'Kisa  4'!$J$2:$Q$195,8,0)</f>
        <v>1</v>
      </c>
      <c r="K91" s="18">
        <f t="shared" si="4"/>
        <v>3</v>
      </c>
      <c r="L91">
        <f t="shared" si="5"/>
        <v>3</v>
      </c>
    </row>
    <row r="92" spans="1:13">
      <c r="A92" t="s">
        <v>1164</v>
      </c>
      <c r="B92" t="s">
        <v>1165</v>
      </c>
      <c r="C92" s="1" t="s">
        <v>14</v>
      </c>
      <c r="D92" s="1">
        <v>40</v>
      </c>
      <c r="E92" t="str">
        <f t="shared" si="3"/>
        <v>Jatta Haapamäki</v>
      </c>
      <c r="F92" s="9">
        <v>1.2727272727272709</v>
      </c>
      <c r="G92" t="e">
        <f>VLOOKUP($E92,'Kisa 1'!$C$5:$J$151,8,0)</f>
        <v>#N/A</v>
      </c>
      <c r="H92" t="e">
        <f>VLOOKUP(E92,'Kisa 2'!$C$5:$J$183,8,0)</f>
        <v>#N/A</v>
      </c>
      <c r="I92" t="e">
        <f>VLOOKUP(E92,'Kisa 3'!$B$3:$I$176,8,0)</f>
        <v>#N/A</v>
      </c>
      <c r="J92">
        <f>VLOOKUP(E92,'Kisa  4'!$J$2:$Q$195,8,0)</f>
        <v>1</v>
      </c>
      <c r="K92" s="18">
        <f t="shared" si="4"/>
        <v>1</v>
      </c>
      <c r="L92">
        <f t="shared" si="5"/>
        <v>1</v>
      </c>
    </row>
    <row r="93" spans="1:13">
      <c r="A93" t="s">
        <v>124</v>
      </c>
      <c r="B93" t="s">
        <v>125</v>
      </c>
      <c r="C93" s="1" t="s">
        <v>14</v>
      </c>
      <c r="D93" s="1">
        <v>16</v>
      </c>
      <c r="E93" t="str">
        <f t="shared" si="3"/>
        <v>Jenna Leipijärvi</v>
      </c>
      <c r="F93" s="9">
        <v>1.2727272727272709</v>
      </c>
      <c r="G93">
        <f>VLOOKUP($E93,'Kisa 1'!$C$5:$J$151,8,0)</f>
        <v>1</v>
      </c>
      <c r="H93">
        <f>VLOOKUP(E93,'Kisa 2'!$C$5:$J$183,8,0)</f>
        <v>2</v>
      </c>
      <c r="I93" t="e">
        <f>VLOOKUP(E93,'Kisa 3'!$B$3:$I$176,8,0)</f>
        <v>#N/A</v>
      </c>
      <c r="J93" t="e">
        <f>VLOOKUP(E93,'Kisa  4'!$J$2:$Q$195,8,0)</f>
        <v>#N/A</v>
      </c>
      <c r="K93" s="18">
        <f t="shared" si="4"/>
        <v>2</v>
      </c>
      <c r="L93">
        <f t="shared" si="5"/>
        <v>3</v>
      </c>
    </row>
    <row r="94" spans="1:13">
      <c r="A94" t="s">
        <v>1144</v>
      </c>
      <c r="B94" t="s">
        <v>1145</v>
      </c>
      <c r="C94" s="1" t="s">
        <v>14</v>
      </c>
      <c r="D94" s="1">
        <v>15</v>
      </c>
      <c r="E94" t="str">
        <f t="shared" si="3"/>
        <v>Jenni Kivikko</v>
      </c>
      <c r="F94" s="3">
        <v>1.2727272727272709</v>
      </c>
      <c r="G94" t="e">
        <f>VLOOKUP($E94,'Kisa 1'!$C$5:$J$151,8,0)</f>
        <v>#N/A</v>
      </c>
      <c r="H94" t="e">
        <f>VLOOKUP(E94,'Kisa 2'!$C$5:$J$183,8,0)</f>
        <v>#N/A</v>
      </c>
      <c r="I94" t="e">
        <f>VLOOKUP(E94,'Kisa 3'!$B$3:$I$176,8,0)</f>
        <v>#N/A</v>
      </c>
      <c r="J94">
        <f>VLOOKUP(E94,'Kisa  4'!$J$2:$Q$195,8,0)</f>
        <v>1</v>
      </c>
      <c r="K94" s="18">
        <f t="shared" si="4"/>
        <v>1</v>
      </c>
      <c r="L94">
        <f t="shared" si="5"/>
        <v>1</v>
      </c>
    </row>
    <row r="95" spans="1:13">
      <c r="A95" t="s">
        <v>126</v>
      </c>
      <c r="B95" t="s">
        <v>127</v>
      </c>
      <c r="C95" s="1" t="s">
        <v>3</v>
      </c>
      <c r="D95" s="1">
        <v>21</v>
      </c>
      <c r="E95" t="str">
        <f t="shared" si="3"/>
        <v>Jere Ahonen</v>
      </c>
      <c r="F95" s="4">
        <v>0.99999999999999845</v>
      </c>
      <c r="G95">
        <f>VLOOKUP($E95,'Kisa 1'!$C$5:$J$151,8,0)</f>
        <v>5</v>
      </c>
      <c r="H95">
        <f>VLOOKUP(E95,'Kisa 2'!$C$5:$J$183,8,0)</f>
        <v>8</v>
      </c>
      <c r="I95">
        <f>VLOOKUP(E95,'Kisa 3'!$B$3:$I$176,8,0)</f>
        <v>6</v>
      </c>
      <c r="J95" t="e">
        <f>VLOOKUP(E95,'Kisa  4'!$J$2:$Q$195,8,0)</f>
        <v>#N/A</v>
      </c>
      <c r="K95" s="18">
        <f t="shared" si="4"/>
        <v>3</v>
      </c>
      <c r="L95">
        <f t="shared" si="5"/>
        <v>19</v>
      </c>
    </row>
    <row r="96" spans="1:13">
      <c r="A96" t="s">
        <v>126</v>
      </c>
      <c r="B96" t="s">
        <v>128</v>
      </c>
      <c r="C96" s="1" t="s">
        <v>3</v>
      </c>
      <c r="D96" s="5">
        <v>10</v>
      </c>
      <c r="E96" t="str">
        <f t="shared" si="3"/>
        <v>Jere Simola</v>
      </c>
      <c r="F96" s="9">
        <v>1.4772727272727273</v>
      </c>
      <c r="G96" t="e">
        <f>VLOOKUP($E96,'Kisa 1'!$C$5:$J$151,8,0)</f>
        <v>#N/A</v>
      </c>
      <c r="H96">
        <f>VLOOKUP(E96,'Kisa 2'!$C$5:$J$183,8,0)</f>
        <v>1</v>
      </c>
      <c r="I96">
        <f>VLOOKUP(E96,'Kisa 3'!$B$3:$I$176,8,0)</f>
        <v>1</v>
      </c>
      <c r="J96">
        <f>VLOOKUP(E96,'Kisa  4'!$J$2:$Q$195,8,0)</f>
        <v>1</v>
      </c>
      <c r="K96" s="18">
        <f t="shared" si="4"/>
        <v>3</v>
      </c>
      <c r="L96">
        <f t="shared" si="5"/>
        <v>3</v>
      </c>
    </row>
    <row r="97" spans="1:13">
      <c r="A97" t="s">
        <v>129</v>
      </c>
      <c r="B97" t="s">
        <v>130</v>
      </c>
      <c r="C97" s="1" t="s">
        <v>3</v>
      </c>
      <c r="D97" s="1">
        <v>14</v>
      </c>
      <c r="E97" t="str">
        <f t="shared" si="3"/>
        <v>Joel Schüle</v>
      </c>
      <c r="F97" s="9">
        <v>1.2272727272727253</v>
      </c>
      <c r="G97">
        <f>VLOOKUP($E97,'Kisa 1'!$C$5:$J$151,8,0)</f>
        <v>1</v>
      </c>
      <c r="H97" t="e">
        <f>VLOOKUP(E97,'Kisa 2'!$C$5:$J$183,8,0)</f>
        <v>#N/A</v>
      </c>
      <c r="I97" t="e">
        <f>VLOOKUP(E97,'Kisa 3'!$B$3:$I$176,8,0)</f>
        <v>#N/A</v>
      </c>
      <c r="J97" t="e">
        <f>VLOOKUP(E97,'Kisa  4'!$J$2:$Q$195,8,0)</f>
        <v>#N/A</v>
      </c>
      <c r="K97" s="18">
        <f t="shared" si="4"/>
        <v>1</v>
      </c>
      <c r="L97">
        <f t="shared" si="5"/>
        <v>1</v>
      </c>
    </row>
    <row r="98" spans="1:13">
      <c r="A98" t="s">
        <v>131</v>
      </c>
      <c r="B98" t="s">
        <v>46</v>
      </c>
      <c r="C98" s="1" t="s">
        <v>3</v>
      </c>
      <c r="D98" s="2">
        <v>18</v>
      </c>
      <c r="E98" t="str">
        <f t="shared" si="3"/>
        <v>Jonne Pitkänen</v>
      </c>
      <c r="F98" s="9">
        <v>1.0909090909090893</v>
      </c>
      <c r="G98" t="e">
        <f>VLOOKUP($E98,'Kisa 1'!$C$5:$J$151,8,0)</f>
        <v>#N/A</v>
      </c>
      <c r="H98">
        <f>VLOOKUP(E98,'Kisa 2'!$C$5:$J$183,8,0)</f>
        <v>1</v>
      </c>
      <c r="I98">
        <f>VLOOKUP(E98,'Kisa 3'!$B$3:$I$176,8,0)</f>
        <v>2</v>
      </c>
      <c r="J98">
        <f>VLOOKUP(E98,'Kisa  4'!$J$2:$Q$195,8,0)</f>
        <v>1</v>
      </c>
      <c r="K98" s="18">
        <f t="shared" si="4"/>
        <v>3</v>
      </c>
      <c r="L98">
        <f t="shared" si="5"/>
        <v>4</v>
      </c>
    </row>
    <row r="99" spans="1:13">
      <c r="A99" t="s">
        <v>132</v>
      </c>
      <c r="B99" t="s">
        <v>125</v>
      </c>
      <c r="C99" s="1" t="s">
        <v>3</v>
      </c>
      <c r="D99" s="1">
        <v>20</v>
      </c>
      <c r="E99" t="str">
        <f t="shared" si="3"/>
        <v>Joona Leipijärvi</v>
      </c>
      <c r="F99" s="3">
        <v>1.0454545454545441</v>
      </c>
      <c r="G99">
        <f>VLOOKUP($E99,'Kisa 1'!$C$5:$J$151,8,0)</f>
        <v>1</v>
      </c>
      <c r="H99">
        <f>VLOOKUP(E99,'Kisa 2'!$C$5:$J$183,8,0)</f>
        <v>1</v>
      </c>
      <c r="I99" t="e">
        <f>VLOOKUP(E99,'Kisa 3'!$B$3:$I$176,8,0)</f>
        <v>#N/A</v>
      </c>
      <c r="J99" t="e">
        <f>VLOOKUP(E99,'Kisa  4'!$J$2:$Q$195,8,0)</f>
        <v>#N/A</v>
      </c>
      <c r="K99" s="18">
        <f t="shared" si="4"/>
        <v>2</v>
      </c>
      <c r="L99">
        <f t="shared" si="5"/>
        <v>2</v>
      </c>
    </row>
    <row r="100" spans="1:13">
      <c r="A100" t="s">
        <v>133</v>
      </c>
      <c r="B100" t="s">
        <v>69</v>
      </c>
      <c r="C100" s="1" t="s">
        <v>3</v>
      </c>
      <c r="D100" s="11">
        <v>40</v>
      </c>
      <c r="E100" t="str">
        <f t="shared" si="3"/>
        <v>Jouni Mähönen</v>
      </c>
      <c r="F100" s="9">
        <v>1.113636363636362</v>
      </c>
      <c r="G100">
        <f>VLOOKUP($E100,'Kisa 1'!$C$5:$J$151,8,0)</f>
        <v>16</v>
      </c>
      <c r="H100" t="e">
        <f>VLOOKUP(E100,'Kisa 2'!$C$5:$J$183,8,0)</f>
        <v>#N/A</v>
      </c>
      <c r="I100" t="e">
        <f>VLOOKUP(E100,'Kisa 3'!$B$3:$I$176,8,0)</f>
        <v>#N/A</v>
      </c>
      <c r="J100" t="e">
        <f>VLOOKUP(E100,'Kisa  4'!$J$2:$Q$195,8,0)</f>
        <v>#N/A</v>
      </c>
      <c r="K100" s="18">
        <f t="shared" si="4"/>
        <v>1</v>
      </c>
      <c r="L100">
        <f t="shared" si="5"/>
        <v>16</v>
      </c>
    </row>
    <row r="101" spans="1:13">
      <c r="A101" t="s">
        <v>134</v>
      </c>
      <c r="B101" t="s">
        <v>135</v>
      </c>
      <c r="C101" s="1" t="s">
        <v>3</v>
      </c>
      <c r="D101" s="2">
        <v>21</v>
      </c>
      <c r="E101" t="str">
        <f t="shared" si="3"/>
        <v>Juha Lehtinen</v>
      </c>
      <c r="F101" s="10">
        <v>0.99999999999999845</v>
      </c>
      <c r="G101" t="e">
        <f>VLOOKUP($E101,'Kisa 1'!$C$5:$J$151,8,0)</f>
        <v>#N/A</v>
      </c>
      <c r="H101">
        <f>VLOOKUP(E101,'Kisa 2'!$C$5:$J$183,8,0)</f>
        <v>1</v>
      </c>
      <c r="I101">
        <f>VLOOKUP(E101,'Kisa 3'!$B$3:$I$176,8,0)</f>
        <v>1</v>
      </c>
      <c r="J101">
        <f>VLOOKUP(E101,'Kisa  4'!$J$2:$Q$195,8,0)</f>
        <v>1</v>
      </c>
      <c r="K101" s="18">
        <f t="shared" si="4"/>
        <v>3</v>
      </c>
      <c r="L101">
        <f t="shared" si="5"/>
        <v>3</v>
      </c>
    </row>
    <row r="102" spans="1:13">
      <c r="A102" t="s">
        <v>136</v>
      </c>
      <c r="B102" t="s">
        <v>46</v>
      </c>
      <c r="C102" s="1" t="s">
        <v>3</v>
      </c>
      <c r="D102" s="2">
        <v>55</v>
      </c>
      <c r="E102" t="str">
        <f t="shared" si="3"/>
        <v>Juhani Pitkänen</v>
      </c>
      <c r="F102" s="9">
        <v>1.3409090909090891</v>
      </c>
      <c r="G102" t="e">
        <f>VLOOKUP($E102,'Kisa 1'!$C$5:$J$151,8,0)</f>
        <v>#N/A</v>
      </c>
      <c r="H102">
        <f>VLOOKUP(E102,'Kisa 2'!$C$5:$J$183,8,0)</f>
        <v>1</v>
      </c>
      <c r="I102">
        <f>VLOOKUP(E102,'Kisa 3'!$B$3:$I$176,8,0)</f>
        <v>1</v>
      </c>
      <c r="J102" t="e">
        <f>VLOOKUP(E102,'Kisa  4'!$J$2:$Q$195,8,0)</f>
        <v>#N/A</v>
      </c>
      <c r="K102" s="18">
        <f t="shared" si="4"/>
        <v>2</v>
      </c>
      <c r="L102">
        <f t="shared" si="5"/>
        <v>2</v>
      </c>
    </row>
    <row r="103" spans="1:13">
      <c r="A103" t="s">
        <v>136</v>
      </c>
      <c r="B103" t="s">
        <v>137</v>
      </c>
      <c r="C103" s="1" t="s">
        <v>3</v>
      </c>
      <c r="D103" s="1">
        <v>21</v>
      </c>
      <c r="E103" t="str">
        <f t="shared" si="3"/>
        <v>Juhani Viilo</v>
      </c>
      <c r="F103" s="10">
        <v>0.99999999999999845</v>
      </c>
      <c r="G103" t="e">
        <f>VLOOKUP($E103,'Kisa 1'!$C$5:$J$151,8,0)</f>
        <v>#N/A</v>
      </c>
      <c r="H103" t="e">
        <f>VLOOKUP(E103,'Kisa 2'!$C$5:$J$183,8,0)</f>
        <v>#N/A</v>
      </c>
      <c r="I103">
        <f>VLOOKUP(E103,'Kisa 3'!$B$3:$I$176,8,0)</f>
        <v>1</v>
      </c>
      <c r="J103">
        <f>VLOOKUP(E103,'Kisa  4'!$J$2:$Q$195,8,0)</f>
        <v>1</v>
      </c>
      <c r="K103" s="18">
        <f t="shared" si="4"/>
        <v>2</v>
      </c>
      <c r="L103">
        <f t="shared" si="5"/>
        <v>2</v>
      </c>
    </row>
    <row r="104" spans="1:13">
      <c r="A104" t="s">
        <v>138</v>
      </c>
      <c r="B104" t="s">
        <v>139</v>
      </c>
      <c r="C104" s="1" t="s">
        <v>3</v>
      </c>
      <c r="D104" s="1">
        <v>40</v>
      </c>
      <c r="E104" t="str">
        <f t="shared" si="3"/>
        <v>Juha-Pekka Helminen</v>
      </c>
      <c r="F104" s="9">
        <v>1.113636363636362</v>
      </c>
      <c r="G104" t="e">
        <f>VLOOKUP($E104,'Kisa 1'!$C$5:$J$151,8,0)</f>
        <v>#N/A</v>
      </c>
      <c r="H104">
        <f>VLOOKUP(E104,'Kisa 2'!$C$5:$J$183,8,0)</f>
        <v>1</v>
      </c>
      <c r="I104">
        <f>VLOOKUP(E104,'Kisa 3'!$B$3:$I$176,8,0)</f>
        <v>1</v>
      </c>
      <c r="J104" t="e">
        <f>VLOOKUP(E104,'Kisa  4'!$J$2:$Q$195,8,0)</f>
        <v>#N/A</v>
      </c>
      <c r="K104" s="18">
        <f t="shared" si="4"/>
        <v>2</v>
      </c>
      <c r="L104">
        <f t="shared" si="5"/>
        <v>2</v>
      </c>
    </row>
    <row r="105" spans="1:13">
      <c r="A105" t="s">
        <v>140</v>
      </c>
      <c r="B105" t="s">
        <v>63</v>
      </c>
      <c r="C105" s="1" t="s">
        <v>3</v>
      </c>
      <c r="D105" s="1">
        <v>10</v>
      </c>
      <c r="E105" t="str">
        <f t="shared" si="3"/>
        <v>Juho Filppula</v>
      </c>
      <c r="F105" s="9">
        <v>1.4772727272727273</v>
      </c>
      <c r="G105" t="e">
        <f>VLOOKUP($E105,'Kisa 1'!$C$5:$J$151,8,0)</f>
        <v>#N/A</v>
      </c>
      <c r="H105" t="e">
        <f>VLOOKUP(E105,'Kisa 2'!$C$5:$J$183,8,0)</f>
        <v>#N/A</v>
      </c>
      <c r="I105">
        <f>VLOOKUP(E105,'Kisa 3'!$B$3:$I$176,8,0)</f>
        <v>1</v>
      </c>
      <c r="J105">
        <f>VLOOKUP(E105,'Kisa  4'!$J$2:$Q$195,8,0)</f>
        <v>1</v>
      </c>
      <c r="K105" s="18">
        <f t="shared" si="4"/>
        <v>2</v>
      </c>
      <c r="L105">
        <f t="shared" si="5"/>
        <v>2</v>
      </c>
    </row>
    <row r="106" spans="1:13">
      <c r="A106" t="s">
        <v>140</v>
      </c>
      <c r="B106" t="s">
        <v>141</v>
      </c>
      <c r="C106" s="1" t="s">
        <v>3</v>
      </c>
      <c r="D106" s="1">
        <v>21</v>
      </c>
      <c r="E106" t="str">
        <f t="shared" si="3"/>
        <v>Juho Kinni</v>
      </c>
      <c r="F106" s="10">
        <v>0.99999999999999845</v>
      </c>
      <c r="G106" t="e">
        <f>VLOOKUP($E106,'Kisa 1'!$C$5:$J$151,8,0)</f>
        <v>#N/A</v>
      </c>
      <c r="H106">
        <f>VLOOKUP(E106,'Kisa 2'!$C$5:$J$183,8,0)</f>
        <v>15</v>
      </c>
      <c r="I106" t="e">
        <f>VLOOKUP(E106,'Kisa 3'!$B$3:$I$176,8,0)</f>
        <v>#N/A</v>
      </c>
      <c r="J106" t="e">
        <f>VLOOKUP(E106,'Kisa  4'!$J$2:$Q$195,8,0)</f>
        <v>#N/A</v>
      </c>
      <c r="K106" s="18">
        <f t="shared" si="4"/>
        <v>1</v>
      </c>
      <c r="L106">
        <f t="shared" si="5"/>
        <v>15</v>
      </c>
    </row>
    <row r="107" spans="1:13">
      <c r="A107" t="s">
        <v>142</v>
      </c>
      <c r="B107" t="s">
        <v>123</v>
      </c>
      <c r="C107" s="1" t="s">
        <v>3</v>
      </c>
      <c r="D107" s="1">
        <v>40</v>
      </c>
      <c r="E107" t="str">
        <f t="shared" si="3"/>
        <v>Jukka Alajoutsi</v>
      </c>
      <c r="F107" s="3">
        <v>1.113636363636362</v>
      </c>
      <c r="G107">
        <f>VLOOKUP($E107,'Kisa 1'!$C$5:$J$151,8,0)</f>
        <v>1</v>
      </c>
      <c r="H107" t="e">
        <f>VLOOKUP(E107,'Kisa 2'!$C$5:$J$183,8,0)</f>
        <v>#N/A</v>
      </c>
      <c r="I107">
        <f>VLOOKUP(E107,'Kisa 3'!$B$3:$I$176,8,0)</f>
        <v>1</v>
      </c>
      <c r="J107">
        <f>VLOOKUP(E107,'Kisa  4'!$J$2:$Q$195,8,0)</f>
        <v>1</v>
      </c>
      <c r="K107" s="18">
        <f t="shared" si="4"/>
        <v>3</v>
      </c>
      <c r="L107">
        <f t="shared" si="5"/>
        <v>3</v>
      </c>
    </row>
    <row r="108" spans="1:13">
      <c r="A108" t="s">
        <v>142</v>
      </c>
      <c r="B108" t="s">
        <v>143</v>
      </c>
      <c r="C108" s="1" t="s">
        <v>3</v>
      </c>
      <c r="D108" s="1">
        <v>50</v>
      </c>
      <c r="E108" t="str">
        <f t="shared" si="3"/>
        <v>Jukka Kallio</v>
      </c>
      <c r="F108" s="9">
        <v>1.2499999999999982</v>
      </c>
      <c r="G108">
        <f>VLOOKUP($E108,'Kisa 1'!$C$5:$J$151,8,0)</f>
        <v>12</v>
      </c>
      <c r="H108">
        <f>VLOOKUP(E108,'Kisa 2'!$C$5:$J$183,8,0)</f>
        <v>1</v>
      </c>
      <c r="I108">
        <f>VLOOKUP(E108,'Kisa 3'!$B$3:$I$176,8,0)</f>
        <v>1</v>
      </c>
      <c r="J108">
        <f>VLOOKUP(E108,'Kisa  4'!$J$2:$Q$195,8,0)</f>
        <v>1</v>
      </c>
      <c r="K108" s="68">
        <f t="shared" si="4"/>
        <v>4</v>
      </c>
      <c r="L108">
        <f t="shared" si="5"/>
        <v>15</v>
      </c>
      <c r="M108" s="18">
        <f>SUBTOTAL(9,G108:I108)</f>
        <v>14</v>
      </c>
    </row>
    <row r="109" spans="1:13">
      <c r="A109" t="s">
        <v>142</v>
      </c>
      <c r="B109" t="s">
        <v>144</v>
      </c>
      <c r="C109" s="1" t="s">
        <v>3</v>
      </c>
      <c r="D109" s="1">
        <v>60</v>
      </c>
      <c r="E109" t="str">
        <f t="shared" si="3"/>
        <v>Jukka Kyrölä</v>
      </c>
      <c r="F109" s="9">
        <v>1.4545454545454524</v>
      </c>
      <c r="G109" t="e">
        <f>VLOOKUP($E109,'Kisa 1'!$C$5:$J$151,8,0)</f>
        <v>#N/A</v>
      </c>
      <c r="H109">
        <f>VLOOKUP(E109,'Kisa 2'!$C$5:$J$183,8,0)</f>
        <v>24</v>
      </c>
      <c r="I109" t="e">
        <f>VLOOKUP(E109,'Kisa 3'!$B$3:$I$176,8,0)</f>
        <v>#N/A</v>
      </c>
      <c r="J109">
        <f>VLOOKUP(E109,'Kisa  4'!$J$2:$Q$195,8,0)</f>
        <v>1</v>
      </c>
      <c r="K109" s="18">
        <f t="shared" si="4"/>
        <v>2</v>
      </c>
      <c r="L109">
        <f t="shared" si="5"/>
        <v>25</v>
      </c>
    </row>
    <row r="110" spans="1:13">
      <c r="A110" t="s">
        <v>145</v>
      </c>
      <c r="B110" t="s">
        <v>146</v>
      </c>
      <c r="C110" s="1" t="s">
        <v>3</v>
      </c>
      <c r="D110" s="1">
        <v>21</v>
      </c>
      <c r="E110" t="str">
        <f t="shared" si="3"/>
        <v>Jukka-Pekka Seppänen</v>
      </c>
      <c r="F110" s="10">
        <v>0.99999999999999845</v>
      </c>
      <c r="G110">
        <f>VLOOKUP($E110,'Kisa 1'!$C$5:$J$151,8,0)</f>
        <v>30</v>
      </c>
      <c r="H110">
        <f>VLOOKUP(E110,'Kisa 2'!$C$5:$J$183,8,0)</f>
        <v>22</v>
      </c>
      <c r="I110" t="e">
        <f>VLOOKUP(E110,'Kisa 3'!$B$3:$I$176,8,0)</f>
        <v>#N/A</v>
      </c>
      <c r="J110" t="e">
        <f>VLOOKUP(E110,'Kisa  4'!$J$2:$Q$195,8,0)</f>
        <v>#N/A</v>
      </c>
      <c r="K110" s="18">
        <f t="shared" si="4"/>
        <v>2</v>
      </c>
      <c r="L110">
        <f t="shared" si="5"/>
        <v>52</v>
      </c>
    </row>
    <row r="111" spans="1:13">
      <c r="A111" t="s">
        <v>147</v>
      </c>
      <c r="B111" t="s">
        <v>148</v>
      </c>
      <c r="C111" s="1" t="s">
        <v>14</v>
      </c>
      <c r="D111" s="1">
        <v>14</v>
      </c>
      <c r="E111" t="str">
        <f t="shared" si="3"/>
        <v>Julia Hirvonen</v>
      </c>
      <c r="F111" s="9">
        <v>1.3409090909090891</v>
      </c>
      <c r="G111" t="e">
        <f>VLOOKUP($E111,'Kisa 1'!$C$5:$J$151,8,0)</f>
        <v>#N/A</v>
      </c>
      <c r="H111" t="e">
        <f>VLOOKUP(E111,'Kisa 2'!$C$5:$J$183,8,0)</f>
        <v>#N/A</v>
      </c>
      <c r="I111">
        <f>VLOOKUP(E111,'Kisa 3'!$B$3:$I$176,8,0)</f>
        <v>2</v>
      </c>
      <c r="J111">
        <f>VLOOKUP(E111,'Kisa  4'!$J$2:$Q$195,8,0)</f>
        <v>1</v>
      </c>
      <c r="K111" s="18">
        <f t="shared" si="4"/>
        <v>2</v>
      </c>
      <c r="L111">
        <f t="shared" si="5"/>
        <v>3</v>
      </c>
    </row>
    <row r="112" spans="1:13">
      <c r="A112" t="s">
        <v>149</v>
      </c>
      <c r="B112" t="s">
        <v>150</v>
      </c>
      <c r="C112" s="1" t="s">
        <v>3</v>
      </c>
      <c r="D112" s="1">
        <v>20</v>
      </c>
      <c r="E112" t="str">
        <f t="shared" si="3"/>
        <v>Jussi-Elmeri Halme</v>
      </c>
      <c r="F112" s="9">
        <v>1.0454545454545441</v>
      </c>
      <c r="G112" t="e">
        <f>VLOOKUP($E112,'Kisa 1'!$C$5:$J$151,8,0)</f>
        <v>#N/A</v>
      </c>
      <c r="H112">
        <f>VLOOKUP(E112,'Kisa 2'!$C$5:$J$183,8,0)</f>
        <v>37</v>
      </c>
      <c r="I112" t="e">
        <f>VLOOKUP(E112,'Kisa 3'!$B$3:$I$176,8,0)</f>
        <v>#N/A</v>
      </c>
      <c r="J112" t="e">
        <f>VLOOKUP(E112,'Kisa  4'!$J$2:$Q$195,8,0)</f>
        <v>#N/A</v>
      </c>
      <c r="K112" s="18">
        <f t="shared" si="4"/>
        <v>1</v>
      </c>
      <c r="L112">
        <f t="shared" si="5"/>
        <v>37</v>
      </c>
    </row>
    <row r="113" spans="1:13">
      <c r="A113" t="s">
        <v>151</v>
      </c>
      <c r="B113" t="s">
        <v>101</v>
      </c>
      <c r="C113" s="40" t="s">
        <v>14</v>
      </c>
      <c r="D113" s="1">
        <v>16</v>
      </c>
      <c r="E113" t="str">
        <f t="shared" si="3"/>
        <v>Jutta Nurminen</v>
      </c>
      <c r="F113" s="64">
        <v>1.2727272727272709</v>
      </c>
      <c r="G113" t="e">
        <f>VLOOKUP($E113,'Kisa 1'!$C$5:$J$151,8,0)</f>
        <v>#N/A</v>
      </c>
      <c r="H113" t="e">
        <f>VLOOKUP(E113,'Kisa 2'!$C$5:$J$183,8,0)</f>
        <v>#N/A</v>
      </c>
      <c r="I113">
        <f>VLOOKUP(E113,'Kisa 3'!$B$3:$I$176,8,0)</f>
        <v>20</v>
      </c>
      <c r="J113" t="e">
        <f>VLOOKUP(E113,'Kisa  4'!$J$2:$Q$195,8,0)</f>
        <v>#N/A</v>
      </c>
      <c r="K113" s="18">
        <f t="shared" si="4"/>
        <v>1</v>
      </c>
      <c r="L113">
        <f t="shared" si="5"/>
        <v>20</v>
      </c>
    </row>
    <row r="114" spans="1:13">
      <c r="A114" t="s">
        <v>152</v>
      </c>
      <c r="B114" t="s">
        <v>1285</v>
      </c>
      <c r="C114" s="1" t="s">
        <v>3</v>
      </c>
      <c r="D114" s="1">
        <v>21</v>
      </c>
      <c r="E114" t="str">
        <f t="shared" si="3"/>
        <v>Juuso Manninen</v>
      </c>
      <c r="F114" s="4">
        <v>0.99999999999999845</v>
      </c>
      <c r="G114" t="e">
        <f>VLOOKUP($E114,'Kisa 1'!$C$5:$J$151,8,0)</f>
        <v>#N/A</v>
      </c>
      <c r="H114" t="e">
        <f>VLOOKUP(E114,'Kisa 2'!$C$5:$J$183,8,0)</f>
        <v>#N/A</v>
      </c>
      <c r="I114" t="e">
        <f>VLOOKUP(E114,'Kisa 3'!$B$3:$I$176,8,0)</f>
        <v>#N/A</v>
      </c>
      <c r="J114">
        <f>VLOOKUP(E114,'Kisa  4'!$J$2:$Q$195,8,0)</f>
        <v>1</v>
      </c>
      <c r="K114" s="18">
        <f t="shared" si="4"/>
        <v>1</v>
      </c>
      <c r="L114">
        <f t="shared" si="5"/>
        <v>1</v>
      </c>
    </row>
    <row r="115" spans="1:13">
      <c r="A115" t="s">
        <v>152</v>
      </c>
      <c r="B115" t="s">
        <v>153</v>
      </c>
      <c r="C115" s="1" t="s">
        <v>3</v>
      </c>
      <c r="D115" s="1">
        <v>21</v>
      </c>
      <c r="E115" t="str">
        <f t="shared" si="3"/>
        <v>Juuso Mustonen</v>
      </c>
      <c r="F115" s="10">
        <v>0.99999999999999845</v>
      </c>
      <c r="G115">
        <f>VLOOKUP($E115,'Kisa 1'!$C$5:$J$151,8,0)</f>
        <v>1</v>
      </c>
      <c r="H115">
        <f>VLOOKUP(E115,'Kisa 2'!$C$5:$J$183,8,0)</f>
        <v>1</v>
      </c>
      <c r="I115" t="e">
        <f>VLOOKUP(E115,'Kisa 3'!$B$3:$I$176,8,0)</f>
        <v>#N/A</v>
      </c>
      <c r="J115">
        <f>VLOOKUP(E115,'Kisa  4'!$J$2:$Q$195,8,0)</f>
        <v>1</v>
      </c>
      <c r="K115" s="18">
        <f t="shared" si="4"/>
        <v>3</v>
      </c>
      <c r="L115">
        <f t="shared" si="5"/>
        <v>3</v>
      </c>
    </row>
    <row r="116" spans="1:13">
      <c r="A116" t="s">
        <v>154</v>
      </c>
      <c r="B116" t="s">
        <v>155</v>
      </c>
      <c r="C116" s="1" t="s">
        <v>3</v>
      </c>
      <c r="D116" s="1">
        <v>45</v>
      </c>
      <c r="E116" t="str">
        <f t="shared" si="3"/>
        <v>Jyri Jyrkkäranta</v>
      </c>
      <c r="F116" s="9">
        <v>1.1590909090909074</v>
      </c>
      <c r="G116">
        <f>VLOOKUP($E116,'Kisa 1'!$C$5:$J$151,8,0)</f>
        <v>1</v>
      </c>
      <c r="H116">
        <f>VLOOKUP(E116,'Kisa 2'!$C$5:$J$183,8,0)</f>
        <v>1</v>
      </c>
      <c r="I116">
        <f>VLOOKUP(E116,'Kisa 3'!$B$3:$I$176,8,0)</f>
        <v>1</v>
      </c>
      <c r="J116">
        <f>VLOOKUP(E116,'Kisa  4'!$J$2:$Q$195,8,0)</f>
        <v>1</v>
      </c>
      <c r="K116" s="68">
        <f t="shared" si="4"/>
        <v>4</v>
      </c>
      <c r="L116">
        <f t="shared" si="5"/>
        <v>4</v>
      </c>
      <c r="M116" s="18">
        <f>SUBTOTAL(9,G116:I116)</f>
        <v>3</v>
      </c>
    </row>
    <row r="117" spans="1:13">
      <c r="A117" t="s">
        <v>154</v>
      </c>
      <c r="B117" t="s">
        <v>22</v>
      </c>
      <c r="C117" s="1" t="s">
        <v>3</v>
      </c>
      <c r="D117" s="1">
        <v>40</v>
      </c>
      <c r="E117" t="str">
        <f t="shared" si="3"/>
        <v>Jyri Mustajoki</v>
      </c>
      <c r="F117" s="9">
        <v>1.113636363636362</v>
      </c>
      <c r="G117" t="e">
        <f>VLOOKUP($E117,'Kisa 1'!$C$5:$J$151,8,0)</f>
        <v>#N/A</v>
      </c>
      <c r="H117" t="e">
        <f>VLOOKUP(E117,'Kisa 2'!$C$5:$J$183,8,0)</f>
        <v>#N/A</v>
      </c>
      <c r="I117">
        <f>VLOOKUP(E117,'Kisa 3'!$B$3:$I$176,8,0)</f>
        <v>1</v>
      </c>
      <c r="J117" t="e">
        <f>VLOOKUP(E117,'Kisa  4'!$J$2:$Q$195,8,0)</f>
        <v>#N/A</v>
      </c>
      <c r="K117" s="18">
        <f t="shared" si="4"/>
        <v>1</v>
      </c>
      <c r="L117">
        <f t="shared" si="5"/>
        <v>1</v>
      </c>
    </row>
    <row r="118" spans="1:13">
      <c r="A118" t="s">
        <v>154</v>
      </c>
      <c r="B118" t="s">
        <v>156</v>
      </c>
      <c r="C118" s="1" t="s">
        <v>3</v>
      </c>
      <c r="D118" s="2">
        <v>50</v>
      </c>
      <c r="E118" t="str">
        <f t="shared" si="3"/>
        <v>Jyri Sistonen</v>
      </c>
      <c r="F118" s="9">
        <v>1.2499999999999982</v>
      </c>
      <c r="G118" t="e">
        <f>VLOOKUP($E118,'Kisa 1'!$C$5:$J$151,8,0)</f>
        <v>#N/A</v>
      </c>
      <c r="H118">
        <f>VLOOKUP(E118,'Kisa 2'!$C$5:$J$183,8,0)</f>
        <v>1</v>
      </c>
      <c r="I118">
        <f>VLOOKUP(E118,'Kisa 3'!$B$3:$I$176,8,0)</f>
        <v>1</v>
      </c>
      <c r="J118" t="e">
        <f>VLOOKUP(E118,'Kisa  4'!$J$2:$Q$195,8,0)</f>
        <v>#N/A</v>
      </c>
      <c r="K118" s="18">
        <f t="shared" si="4"/>
        <v>2</v>
      </c>
      <c r="L118">
        <f t="shared" si="5"/>
        <v>2</v>
      </c>
    </row>
    <row r="119" spans="1:13">
      <c r="A119" t="s">
        <v>157</v>
      </c>
      <c r="B119" t="s">
        <v>158</v>
      </c>
      <c r="C119" s="1" t="s">
        <v>3</v>
      </c>
      <c r="D119" s="1">
        <v>12</v>
      </c>
      <c r="E119" t="str">
        <f t="shared" si="3"/>
        <v>Jyry Tukiainen</v>
      </c>
      <c r="F119" s="9">
        <v>1.3181818181818181</v>
      </c>
      <c r="G119">
        <f>VLOOKUP($E119,'Kisa 1'!$C$5:$J$151,8,0)</f>
        <v>1</v>
      </c>
      <c r="H119">
        <f>VLOOKUP(E119,'Kisa 2'!$C$5:$J$183,8,0)</f>
        <v>1</v>
      </c>
      <c r="I119" t="e">
        <f>VLOOKUP(E119,'Kisa 3'!$B$3:$I$176,8,0)</f>
        <v>#N/A</v>
      </c>
      <c r="J119" t="e">
        <f>VLOOKUP(E119,'Kisa  4'!$J$2:$Q$195,8,0)</f>
        <v>#N/A</v>
      </c>
      <c r="K119" s="18">
        <f t="shared" si="4"/>
        <v>2</v>
      </c>
      <c r="L119">
        <f t="shared" si="5"/>
        <v>2</v>
      </c>
    </row>
    <row r="120" spans="1:13">
      <c r="A120" t="s">
        <v>159</v>
      </c>
      <c r="B120" t="s">
        <v>143</v>
      </c>
      <c r="C120" s="1" t="s">
        <v>3</v>
      </c>
      <c r="D120" s="1">
        <v>8</v>
      </c>
      <c r="E120" t="str">
        <f t="shared" si="3"/>
        <v>Kaarlo Kallio</v>
      </c>
      <c r="F120" s="9">
        <v>1.6363636363636365</v>
      </c>
      <c r="G120" t="e">
        <f>VLOOKUP($E120,'Kisa 1'!$C$5:$J$151,8,0)</f>
        <v>#N/A</v>
      </c>
      <c r="H120">
        <f>VLOOKUP(E120,'Kisa 2'!$C$5:$J$183,8,0)</f>
        <v>1</v>
      </c>
      <c r="I120">
        <f>VLOOKUP(E120,'Kisa 3'!$B$3:$I$176,8,0)</f>
        <v>1</v>
      </c>
      <c r="J120">
        <f>VLOOKUP(E120,'Kisa  4'!$J$2:$Q$195,8,0)</f>
        <v>1</v>
      </c>
      <c r="K120" s="18">
        <f t="shared" si="4"/>
        <v>3</v>
      </c>
      <c r="L120">
        <f t="shared" si="5"/>
        <v>3</v>
      </c>
    </row>
    <row r="121" spans="1:13">
      <c r="A121" t="s">
        <v>160</v>
      </c>
      <c r="B121" t="s">
        <v>53</v>
      </c>
      <c r="C121" s="1" t="s">
        <v>3</v>
      </c>
      <c r="D121" s="1">
        <v>60</v>
      </c>
      <c r="E121" t="str">
        <f t="shared" si="3"/>
        <v>Kai Koskinen</v>
      </c>
      <c r="F121" s="9">
        <v>1.4545454545454524</v>
      </c>
      <c r="G121" t="e">
        <f>VLOOKUP($E121,'Kisa 1'!$C$5:$J$151,8,0)</f>
        <v>#N/A</v>
      </c>
      <c r="H121" t="e">
        <f>VLOOKUP(E121,'Kisa 2'!$C$5:$J$183,8,0)</f>
        <v>#N/A</v>
      </c>
      <c r="I121">
        <f>VLOOKUP(E121,'Kisa 3'!$B$3:$I$176,8,0)</f>
        <v>1</v>
      </c>
      <c r="J121">
        <f>VLOOKUP(E121,'Kisa  4'!$J$2:$Q$195,8,0)</f>
        <v>1</v>
      </c>
      <c r="K121" s="18">
        <f t="shared" si="4"/>
        <v>2</v>
      </c>
      <c r="L121">
        <f t="shared" si="5"/>
        <v>2</v>
      </c>
    </row>
    <row r="122" spans="1:13">
      <c r="A122" t="s">
        <v>161</v>
      </c>
      <c r="B122" t="s">
        <v>29</v>
      </c>
      <c r="C122" s="40" t="s">
        <v>14</v>
      </c>
      <c r="D122" s="1">
        <v>14</v>
      </c>
      <c r="E122" t="str">
        <f t="shared" si="3"/>
        <v>Kaisa Haanpää</v>
      </c>
      <c r="F122" s="64">
        <v>1.3409090909090891</v>
      </c>
      <c r="G122" t="e">
        <f>VLOOKUP($E122,'Kisa 1'!$C$5:$J$151,8,0)</f>
        <v>#N/A</v>
      </c>
      <c r="H122" t="e">
        <f>VLOOKUP(E122,'Kisa 2'!$C$5:$J$183,8,0)</f>
        <v>#N/A</v>
      </c>
      <c r="I122">
        <f>VLOOKUP(E122,'Kisa 3'!$B$3:$I$176,8,0)</f>
        <v>34</v>
      </c>
      <c r="J122">
        <f>VLOOKUP(E122,'Kisa  4'!$J$2:$Q$195,8,0)</f>
        <v>32</v>
      </c>
      <c r="K122" s="18">
        <f t="shared" si="4"/>
        <v>2</v>
      </c>
      <c r="L122">
        <f t="shared" si="5"/>
        <v>66</v>
      </c>
    </row>
    <row r="123" spans="1:13">
      <c r="A123" t="s">
        <v>161</v>
      </c>
      <c r="B123" t="s">
        <v>84</v>
      </c>
      <c r="C123" s="1" t="s">
        <v>14</v>
      </c>
      <c r="D123" s="2">
        <v>10</v>
      </c>
      <c r="E123" t="str">
        <f t="shared" si="3"/>
        <v>Kaisa Takala</v>
      </c>
      <c r="F123" s="9">
        <v>1.5</v>
      </c>
      <c r="G123" t="e">
        <f>VLOOKUP($E123,'Kisa 1'!$C$5:$J$151,8,0)</f>
        <v>#N/A</v>
      </c>
      <c r="H123">
        <f>VLOOKUP(E123,'Kisa 2'!$C$5:$J$183,8,0)</f>
        <v>1</v>
      </c>
      <c r="I123">
        <f>VLOOKUP(E123,'Kisa 3'!$B$3:$I$176,8,0)</f>
        <v>1</v>
      </c>
      <c r="J123">
        <f>VLOOKUP(E123,'Kisa  4'!$J$2:$Q$195,8,0)</f>
        <v>1</v>
      </c>
      <c r="K123" s="18">
        <f t="shared" si="4"/>
        <v>3</v>
      </c>
      <c r="L123">
        <f t="shared" si="5"/>
        <v>3</v>
      </c>
    </row>
    <row r="124" spans="1:13">
      <c r="A124" t="s">
        <v>162</v>
      </c>
      <c r="B124" t="s">
        <v>163</v>
      </c>
      <c r="C124" s="1" t="s">
        <v>14</v>
      </c>
      <c r="D124" s="1">
        <v>8</v>
      </c>
      <c r="E124" t="str">
        <f t="shared" si="3"/>
        <v>Kaisla Häkkinen</v>
      </c>
      <c r="F124" s="9">
        <v>1.6590909090909092</v>
      </c>
      <c r="G124" t="e">
        <f>VLOOKUP($E124,'Kisa 1'!$C$5:$J$151,8,0)</f>
        <v>#N/A</v>
      </c>
      <c r="H124" t="e">
        <f>VLOOKUP(E124,'Kisa 2'!$C$5:$J$183,8,0)</f>
        <v>#N/A</v>
      </c>
      <c r="I124">
        <f>VLOOKUP(E124,'Kisa 3'!$B$3:$I$176,8,0)</f>
        <v>1</v>
      </c>
      <c r="J124" t="e">
        <f>VLOOKUP(E124,'Kisa  4'!$J$2:$Q$195,8,0)</f>
        <v>#N/A</v>
      </c>
      <c r="K124" s="18">
        <f t="shared" si="4"/>
        <v>1</v>
      </c>
      <c r="L124">
        <f t="shared" si="5"/>
        <v>1</v>
      </c>
    </row>
    <row r="125" spans="1:13">
      <c r="A125" t="s">
        <v>164</v>
      </c>
      <c r="B125" t="s">
        <v>165</v>
      </c>
      <c r="C125" s="1" t="s">
        <v>3</v>
      </c>
      <c r="D125" s="1">
        <v>65</v>
      </c>
      <c r="E125" t="str">
        <f t="shared" si="3"/>
        <v>Kaj Andresen</v>
      </c>
      <c r="F125" s="9">
        <v>1.5681818181818161</v>
      </c>
      <c r="G125">
        <f>VLOOKUP($E125,'Kisa 1'!$C$5:$J$151,8,0)</f>
        <v>1</v>
      </c>
      <c r="H125">
        <f>VLOOKUP(E125,'Kisa 2'!$C$5:$J$183,8,0)</f>
        <v>1</v>
      </c>
      <c r="I125" t="e">
        <f>VLOOKUP(E125,'Kisa 3'!$B$3:$I$176,8,0)</f>
        <v>#N/A</v>
      </c>
      <c r="J125">
        <f>VLOOKUP(E125,'Kisa  4'!$J$2:$Q$195,8,0)</f>
        <v>1</v>
      </c>
      <c r="K125" s="18">
        <f t="shared" si="4"/>
        <v>3</v>
      </c>
      <c r="L125">
        <f t="shared" si="5"/>
        <v>3</v>
      </c>
    </row>
    <row r="126" spans="1:13">
      <c r="A126" t="s">
        <v>166</v>
      </c>
      <c r="B126" t="s">
        <v>109</v>
      </c>
      <c r="C126" s="1" t="s">
        <v>3</v>
      </c>
      <c r="D126" s="1">
        <v>60</v>
      </c>
      <c r="E126" t="str">
        <f t="shared" si="3"/>
        <v>Kalle Koivisto</v>
      </c>
      <c r="F126" s="9">
        <v>1.4545454545454524</v>
      </c>
      <c r="G126" t="e">
        <f>VLOOKUP($E126,'Kisa 1'!$C$5:$J$151,8,0)</f>
        <v>#N/A</v>
      </c>
      <c r="H126" t="e">
        <f>VLOOKUP(E126,'Kisa 2'!$C$5:$J$183,8,0)</f>
        <v>#N/A</v>
      </c>
      <c r="I126">
        <f>VLOOKUP(E126,'Kisa 3'!$B$3:$I$176,8,0)</f>
        <v>1</v>
      </c>
      <c r="J126">
        <f>VLOOKUP(E126,'Kisa  4'!$J$2:$Q$195,8,0)</f>
        <v>1</v>
      </c>
      <c r="K126" s="18">
        <f t="shared" si="4"/>
        <v>2</v>
      </c>
      <c r="L126">
        <f t="shared" si="5"/>
        <v>2</v>
      </c>
    </row>
    <row r="127" spans="1:13">
      <c r="A127" t="s">
        <v>167</v>
      </c>
      <c r="B127" t="s">
        <v>86</v>
      </c>
      <c r="C127" s="1" t="s">
        <v>3</v>
      </c>
      <c r="D127" s="1">
        <v>55</v>
      </c>
      <c r="E127" t="str">
        <f t="shared" si="3"/>
        <v>Kari Papinsaari</v>
      </c>
      <c r="F127" s="9">
        <v>1.3409090909090891</v>
      </c>
      <c r="G127">
        <f>VLOOKUP($E127,'Kisa 1'!$C$5:$J$151,8,0)</f>
        <v>1</v>
      </c>
      <c r="H127">
        <f>VLOOKUP(E127,'Kisa 2'!$C$5:$J$183,8,0)</f>
        <v>2</v>
      </c>
      <c r="I127">
        <f>VLOOKUP(E127,'Kisa 3'!$B$3:$I$176,8,0)</f>
        <v>10</v>
      </c>
      <c r="J127">
        <f>VLOOKUP(E127,'Kisa  4'!$J$2:$Q$195,8,0)</f>
        <v>1</v>
      </c>
      <c r="K127" s="68">
        <f t="shared" si="4"/>
        <v>4</v>
      </c>
      <c r="L127">
        <f t="shared" si="5"/>
        <v>14</v>
      </c>
      <c r="M127" s="18">
        <f>SUBTOTAL(9,H127:J127)</f>
        <v>13</v>
      </c>
    </row>
    <row r="128" spans="1:13">
      <c r="A128" t="s">
        <v>168</v>
      </c>
      <c r="B128" t="s">
        <v>146</v>
      </c>
      <c r="C128" s="1" t="s">
        <v>3</v>
      </c>
      <c r="D128" s="1">
        <v>21</v>
      </c>
      <c r="E128" t="str">
        <f t="shared" si="3"/>
        <v>KariPekka Seppänen</v>
      </c>
      <c r="F128" s="10">
        <v>0.99999999999999845</v>
      </c>
      <c r="G128">
        <f>VLOOKUP($E128,'Kisa 1'!$C$5:$J$151,8,0)</f>
        <v>1</v>
      </c>
      <c r="H128">
        <f>VLOOKUP(E128,'Kisa 2'!$C$5:$J$183,8,0)</f>
        <v>1</v>
      </c>
      <c r="I128" t="e">
        <f>VLOOKUP(E128,'Kisa 3'!$B$3:$I$176,8,0)</f>
        <v>#N/A</v>
      </c>
      <c r="J128" t="e">
        <f>VLOOKUP(E128,'Kisa  4'!$J$2:$Q$195,8,0)</f>
        <v>#N/A</v>
      </c>
      <c r="K128" s="18">
        <f t="shared" si="4"/>
        <v>2</v>
      </c>
      <c r="L128">
        <f t="shared" si="5"/>
        <v>2</v>
      </c>
    </row>
    <row r="129" spans="1:13">
      <c r="A129" t="s">
        <v>169</v>
      </c>
      <c r="B129" t="s">
        <v>105</v>
      </c>
      <c r="C129" s="1" t="s">
        <v>3</v>
      </c>
      <c r="D129" s="1">
        <v>10</v>
      </c>
      <c r="E129" t="str">
        <f t="shared" si="3"/>
        <v>Kasper Joensivu</v>
      </c>
      <c r="F129" s="9">
        <v>1.4772727272727273</v>
      </c>
      <c r="G129">
        <f>VLOOKUP($E129,'Kisa 1'!$C$5:$J$151,8,0)</f>
        <v>1</v>
      </c>
      <c r="H129">
        <f>VLOOKUP(E129,'Kisa 2'!$C$5:$J$183,8,0)</f>
        <v>1</v>
      </c>
      <c r="I129" t="e">
        <f>VLOOKUP(E129,'Kisa 3'!$B$3:$I$176,8,0)</f>
        <v>#N/A</v>
      </c>
      <c r="J129" t="e">
        <f>VLOOKUP(E129,'Kisa  4'!$J$2:$Q$195,8,0)</f>
        <v>#N/A</v>
      </c>
      <c r="K129" s="18">
        <f t="shared" si="4"/>
        <v>2</v>
      </c>
      <c r="L129">
        <f t="shared" si="5"/>
        <v>2</v>
      </c>
    </row>
    <row r="130" spans="1:13">
      <c r="A130" t="s">
        <v>170</v>
      </c>
      <c r="B130" t="s">
        <v>171</v>
      </c>
      <c r="C130" s="1" t="s">
        <v>3</v>
      </c>
      <c r="D130" s="1">
        <v>12</v>
      </c>
      <c r="E130" t="str">
        <f t="shared" ref="E130:E193" si="6">(A130&amp;" "&amp;B130)</f>
        <v>Kasperi Salo</v>
      </c>
      <c r="F130" s="9">
        <v>1.3181818181818181</v>
      </c>
      <c r="G130">
        <f>VLOOKUP($E130,'Kisa 1'!$C$5:$J$151,8,0)</f>
        <v>1</v>
      </c>
      <c r="H130" t="e">
        <f>VLOOKUP(E130,'Kisa 2'!$C$5:$J$183,8,0)</f>
        <v>#N/A</v>
      </c>
      <c r="I130" t="e">
        <f>VLOOKUP(E130,'Kisa 3'!$B$3:$I$176,8,0)</f>
        <v>#N/A</v>
      </c>
      <c r="J130" t="e">
        <f>VLOOKUP(E130,'Kisa  4'!$J$2:$Q$195,8,0)</f>
        <v>#N/A</v>
      </c>
      <c r="K130" s="18">
        <f t="shared" si="4"/>
        <v>1</v>
      </c>
      <c r="L130">
        <f t="shared" si="5"/>
        <v>1</v>
      </c>
    </row>
    <row r="131" spans="1:13">
      <c r="A131" t="s">
        <v>172</v>
      </c>
      <c r="B131" t="s">
        <v>29</v>
      </c>
      <c r="C131" s="1" t="s">
        <v>14</v>
      </c>
      <c r="D131" s="1">
        <v>40</v>
      </c>
      <c r="E131" t="str">
        <f t="shared" si="6"/>
        <v>Kati Haanpää</v>
      </c>
      <c r="F131" s="9">
        <v>1.2727272727272709</v>
      </c>
      <c r="G131">
        <f>VLOOKUP($E131,'Kisa 1'!$C$5:$J$151,8,0)</f>
        <v>3</v>
      </c>
      <c r="H131">
        <f>VLOOKUP(E131,'Kisa 2'!$C$5:$J$183,8,0)</f>
        <v>3</v>
      </c>
      <c r="I131">
        <f>VLOOKUP(E131,'Kisa 3'!$B$3:$I$176,8,0)</f>
        <v>14</v>
      </c>
      <c r="J131">
        <f>VLOOKUP(E131,'Kisa  4'!$J$2:$Q$195,8,0)</f>
        <v>9</v>
      </c>
      <c r="K131" s="68">
        <f t="shared" ref="K131:K194" si="7">COUNT(G131:J131)</f>
        <v>4</v>
      </c>
      <c r="L131">
        <f t="shared" ref="L131:L194" si="8">SUMIF(G131:J131,"&lt;&gt;#PUUTTUU!")</f>
        <v>29</v>
      </c>
      <c r="M131" s="18">
        <f>SUBTOTAL(9,H131:J131)</f>
        <v>26</v>
      </c>
    </row>
    <row r="132" spans="1:13">
      <c r="A132" t="s">
        <v>172</v>
      </c>
      <c r="B132" t="s">
        <v>99</v>
      </c>
      <c r="C132" s="1" t="s">
        <v>14</v>
      </c>
      <c r="D132" s="1">
        <v>40</v>
      </c>
      <c r="E132" t="str">
        <f t="shared" si="6"/>
        <v>Kati Kuusisto</v>
      </c>
      <c r="F132" s="9">
        <v>1.2727272727272709</v>
      </c>
      <c r="G132" t="e">
        <f>VLOOKUP($E132,'Kisa 1'!$C$5:$J$151,8,0)</f>
        <v>#N/A</v>
      </c>
      <c r="H132">
        <f>VLOOKUP(E132,'Kisa 2'!$C$5:$J$183,8,0)</f>
        <v>1</v>
      </c>
      <c r="I132" t="e">
        <f>VLOOKUP(E132,'Kisa 3'!$B$3:$I$176,8,0)</f>
        <v>#N/A</v>
      </c>
      <c r="J132">
        <f>VLOOKUP(E132,'Kisa  4'!$J$2:$Q$195,8,0)</f>
        <v>1</v>
      </c>
      <c r="K132" s="18">
        <f t="shared" si="7"/>
        <v>2</v>
      </c>
      <c r="L132">
        <f t="shared" si="8"/>
        <v>2</v>
      </c>
    </row>
    <row r="133" spans="1:13">
      <c r="A133" t="s">
        <v>173</v>
      </c>
      <c r="B133" t="s">
        <v>174</v>
      </c>
      <c r="C133" s="1" t="s">
        <v>14</v>
      </c>
      <c r="D133" s="1">
        <v>12</v>
      </c>
      <c r="E133" t="str">
        <f t="shared" si="6"/>
        <v>Katri Kontio</v>
      </c>
      <c r="F133" s="3">
        <v>1.4090909090909092</v>
      </c>
      <c r="G133" t="e">
        <f>VLOOKUP($E133,'Kisa 1'!$C$5:$J$151,8,0)</f>
        <v>#N/A</v>
      </c>
      <c r="H133" t="e">
        <f>VLOOKUP(E133,'Kisa 2'!$C$5:$J$183,8,0)</f>
        <v>#N/A</v>
      </c>
      <c r="I133">
        <f>VLOOKUP(E133,'Kisa 3'!$B$3:$I$176,8,0)</f>
        <v>7</v>
      </c>
      <c r="J133">
        <f>VLOOKUP(E133,'Kisa  4'!$J$2:$Q$195,8,0)</f>
        <v>1</v>
      </c>
      <c r="K133" s="18">
        <f t="shared" si="7"/>
        <v>2</v>
      </c>
      <c r="L133">
        <f t="shared" si="8"/>
        <v>8</v>
      </c>
    </row>
    <row r="134" spans="1:13">
      <c r="A134" t="s">
        <v>173</v>
      </c>
      <c r="B134" t="s">
        <v>175</v>
      </c>
      <c r="C134" s="1" t="s">
        <v>14</v>
      </c>
      <c r="D134" s="2">
        <v>40</v>
      </c>
      <c r="E134" t="str">
        <f t="shared" si="6"/>
        <v>Katri Niittymäki</v>
      </c>
      <c r="F134" s="9">
        <v>1.2727272727272709</v>
      </c>
      <c r="G134" t="e">
        <f>VLOOKUP($E134,'Kisa 1'!$C$5:$J$151,8,0)</f>
        <v>#N/A</v>
      </c>
      <c r="H134">
        <f>VLOOKUP(E134,'Kisa 2'!$C$5:$J$183,8,0)</f>
        <v>11</v>
      </c>
      <c r="I134">
        <f>VLOOKUP(E134,'Kisa 3'!$B$3:$I$176,8,0)</f>
        <v>1</v>
      </c>
      <c r="J134">
        <f>VLOOKUP(E134,'Kisa  4'!$J$2:$Q$195,8,0)</f>
        <v>16</v>
      </c>
      <c r="K134" s="18">
        <f t="shared" si="7"/>
        <v>3</v>
      </c>
      <c r="L134">
        <f t="shared" si="8"/>
        <v>28</v>
      </c>
    </row>
    <row r="135" spans="1:13">
      <c r="A135" t="s">
        <v>176</v>
      </c>
      <c r="B135" t="s">
        <v>177</v>
      </c>
      <c r="C135" s="1" t="s">
        <v>14</v>
      </c>
      <c r="D135" s="1">
        <v>35</v>
      </c>
      <c r="E135" t="str">
        <f t="shared" si="6"/>
        <v>Katriina Nummela</v>
      </c>
      <c r="F135" s="65">
        <v>1.2272727272727253</v>
      </c>
      <c r="G135">
        <f>VLOOKUP($E135,'Kisa 1'!$C$5:$J$151,8,0)</f>
        <v>1</v>
      </c>
      <c r="H135" t="e">
        <f>VLOOKUP(E135,'Kisa 2'!$C$5:$J$183,8,0)</f>
        <v>#N/A</v>
      </c>
      <c r="I135">
        <f>VLOOKUP(E135,'Kisa 3'!$B$3:$I$176,8,0)</f>
        <v>1</v>
      </c>
      <c r="J135">
        <f>VLOOKUP(E135,'Kisa  4'!$J$2:$Q$195,8,0)</f>
        <v>1</v>
      </c>
      <c r="K135" s="18">
        <f t="shared" si="7"/>
        <v>3</v>
      </c>
      <c r="L135">
        <f t="shared" si="8"/>
        <v>3</v>
      </c>
    </row>
    <row r="136" spans="1:13">
      <c r="A136" t="s">
        <v>178</v>
      </c>
      <c r="B136" t="s">
        <v>1282</v>
      </c>
      <c r="C136" s="1" t="s">
        <v>3</v>
      </c>
      <c r="D136" s="1">
        <v>35</v>
      </c>
      <c r="E136" t="str">
        <f t="shared" si="6"/>
        <v>Keijo Kiema</v>
      </c>
      <c r="F136" s="9">
        <v>1.0681818181818166</v>
      </c>
      <c r="G136" t="e">
        <f>VLOOKUP($E136,'Kisa 1'!$C$5:$J$151,8,0)</f>
        <v>#N/A</v>
      </c>
      <c r="H136" t="e">
        <f>VLOOKUP(E136,'Kisa 2'!$C$5:$J$183,8,0)</f>
        <v>#N/A</v>
      </c>
      <c r="I136" t="e">
        <f>VLOOKUP(E136,'Kisa 3'!$B$3:$I$176,8,0)</f>
        <v>#N/A</v>
      </c>
      <c r="J136">
        <f>VLOOKUP(E136,'Kisa  4'!$J$2:$Q$195,8,0)</f>
        <v>1</v>
      </c>
      <c r="K136" s="18">
        <f t="shared" si="7"/>
        <v>1</v>
      </c>
      <c r="L136">
        <f t="shared" si="8"/>
        <v>1</v>
      </c>
    </row>
    <row r="137" spans="1:13">
      <c r="A137" t="s">
        <v>178</v>
      </c>
      <c r="B137" t="s">
        <v>137</v>
      </c>
      <c r="C137" s="1" t="s">
        <v>3</v>
      </c>
      <c r="D137" s="1">
        <v>55</v>
      </c>
      <c r="E137" t="str">
        <f t="shared" si="6"/>
        <v>Keijo Viilo</v>
      </c>
      <c r="F137" s="9">
        <v>1.3409090909090891</v>
      </c>
      <c r="G137">
        <f>VLOOKUP($E137,'Kisa 1'!$C$5:$J$151,8,0)</f>
        <v>9</v>
      </c>
      <c r="H137" t="e">
        <f>VLOOKUP(E137,'Kisa 2'!$C$5:$J$183,8,0)</f>
        <v>#N/A</v>
      </c>
      <c r="I137">
        <f>VLOOKUP(E137,'Kisa 3'!$B$3:$I$176,8,0)</f>
        <v>28</v>
      </c>
      <c r="J137">
        <f>VLOOKUP(E137,'Kisa  4'!$J$2:$Q$195,8,0)</f>
        <v>1</v>
      </c>
      <c r="K137" s="18">
        <f t="shared" si="7"/>
        <v>3</v>
      </c>
      <c r="L137">
        <f t="shared" si="8"/>
        <v>38</v>
      </c>
    </row>
    <row r="138" spans="1:13">
      <c r="A138" t="s">
        <v>179</v>
      </c>
      <c r="B138" t="s">
        <v>180</v>
      </c>
      <c r="C138" s="1" t="s">
        <v>14</v>
      </c>
      <c r="D138" s="1">
        <v>16</v>
      </c>
      <c r="E138" t="str">
        <f t="shared" si="6"/>
        <v>Kiia Isokallio</v>
      </c>
      <c r="F138" s="9">
        <v>1.2727272727272709</v>
      </c>
      <c r="G138" t="e">
        <f>VLOOKUP($E138,'Kisa 1'!$C$5:$J$151,8,0)</f>
        <v>#N/A</v>
      </c>
      <c r="H138" t="e">
        <f>VLOOKUP(E138,'Kisa 2'!$C$5:$J$183,8,0)</f>
        <v>#N/A</v>
      </c>
      <c r="I138">
        <f>VLOOKUP(E138,'Kisa 3'!$B$3:$I$176,8,0)</f>
        <v>15</v>
      </c>
      <c r="J138">
        <f>VLOOKUP(E138,'Kisa  4'!$J$2:$Q$195,8,0)</f>
        <v>2</v>
      </c>
      <c r="K138" s="18">
        <f t="shared" si="7"/>
        <v>2</v>
      </c>
      <c r="L138">
        <f t="shared" si="8"/>
        <v>17</v>
      </c>
    </row>
    <row r="139" spans="1:13">
      <c r="A139" t="s">
        <v>181</v>
      </c>
      <c r="B139" t="s">
        <v>174</v>
      </c>
      <c r="C139" s="1" t="s">
        <v>3</v>
      </c>
      <c r="D139" s="1">
        <v>14</v>
      </c>
      <c r="E139" t="str">
        <f t="shared" si="6"/>
        <v>Kimmo Kontio</v>
      </c>
      <c r="F139" s="9">
        <v>1.2272727272727253</v>
      </c>
      <c r="G139" t="e">
        <f>VLOOKUP($E139,'Kisa 1'!$C$5:$J$151,8,0)</f>
        <v>#N/A</v>
      </c>
      <c r="H139" t="e">
        <f>VLOOKUP(E139,'Kisa 2'!$C$5:$J$183,8,0)</f>
        <v>#N/A</v>
      </c>
      <c r="I139">
        <f>VLOOKUP(E139,'Kisa 3'!$B$3:$I$176,8,0)</f>
        <v>1</v>
      </c>
      <c r="J139">
        <f>VLOOKUP(E139,'Kisa  4'!$J$2:$Q$195,8,0)</f>
        <v>26</v>
      </c>
      <c r="K139" s="18">
        <f t="shared" si="7"/>
        <v>2</v>
      </c>
      <c r="L139">
        <f t="shared" si="8"/>
        <v>27</v>
      </c>
    </row>
    <row r="140" spans="1:13">
      <c r="A140" t="s">
        <v>182</v>
      </c>
      <c r="B140" t="s">
        <v>183</v>
      </c>
      <c r="C140" s="1" t="s">
        <v>14</v>
      </c>
      <c r="D140" s="1">
        <v>8</v>
      </c>
      <c r="E140" t="str">
        <f t="shared" si="6"/>
        <v>Kira Holmala</v>
      </c>
      <c r="F140" s="9">
        <v>1.6590909090909092</v>
      </c>
      <c r="G140">
        <f>VLOOKUP($E140,'Kisa 1'!$C$5:$J$151,8,0)</f>
        <v>1</v>
      </c>
      <c r="H140">
        <f>VLOOKUP(E140,'Kisa 2'!$C$5:$J$183,8,0)</f>
        <v>4</v>
      </c>
      <c r="I140" t="e">
        <f>VLOOKUP(E140,'Kisa 3'!$B$3:$I$176,8,0)</f>
        <v>#N/A</v>
      </c>
      <c r="J140">
        <f>VLOOKUP(E140,'Kisa  4'!$J$2:$Q$195,8,0)</f>
        <v>1</v>
      </c>
      <c r="K140" s="18">
        <f t="shared" si="7"/>
        <v>3</v>
      </c>
      <c r="L140">
        <f t="shared" si="8"/>
        <v>6</v>
      </c>
    </row>
    <row r="141" spans="1:13">
      <c r="A141" t="s">
        <v>184</v>
      </c>
      <c r="B141" t="s">
        <v>185</v>
      </c>
      <c r="C141" s="1" t="s">
        <v>3</v>
      </c>
      <c r="D141" s="1">
        <v>16</v>
      </c>
      <c r="E141" t="str">
        <f t="shared" si="6"/>
        <v>Kiri Huhtanen</v>
      </c>
      <c r="F141" s="9">
        <v>1.1363636363636349</v>
      </c>
      <c r="G141">
        <f>VLOOKUP($E141,'Kisa 1'!$C$5:$J$151,8,0)</f>
        <v>1</v>
      </c>
      <c r="H141">
        <f>VLOOKUP(E141,'Kisa 2'!$C$5:$J$183,8,0)</f>
        <v>1</v>
      </c>
      <c r="I141" t="e">
        <f>VLOOKUP(E141,'Kisa 3'!$B$3:$I$176,8,0)</f>
        <v>#N/A</v>
      </c>
      <c r="J141">
        <f>VLOOKUP(E141,'Kisa  4'!$J$2:$Q$195,8,0)</f>
        <v>1</v>
      </c>
      <c r="K141" s="18">
        <f t="shared" si="7"/>
        <v>3</v>
      </c>
      <c r="L141">
        <f t="shared" si="8"/>
        <v>3</v>
      </c>
    </row>
    <row r="142" spans="1:13">
      <c r="A142" t="s">
        <v>186</v>
      </c>
      <c r="B142" t="s">
        <v>187</v>
      </c>
      <c r="C142" s="1" t="s">
        <v>14</v>
      </c>
      <c r="D142" s="2">
        <v>50</v>
      </c>
      <c r="E142" t="str">
        <f t="shared" si="6"/>
        <v>Kirre Palmi</v>
      </c>
      <c r="F142" s="9">
        <v>1.3863636363636342</v>
      </c>
      <c r="G142" t="e">
        <f>VLOOKUP($E142,'Kisa 1'!$C$5:$J$151,8,0)</f>
        <v>#N/A</v>
      </c>
      <c r="H142">
        <f>VLOOKUP(E142,'Kisa 2'!$C$5:$J$183,8,0)</f>
        <v>1</v>
      </c>
      <c r="I142" t="e">
        <f>VLOOKUP(E142,'Kisa 3'!$B$3:$I$176,8,0)</f>
        <v>#N/A</v>
      </c>
      <c r="J142" t="e">
        <f>VLOOKUP(E142,'Kisa  4'!$J$2:$Q$195,8,0)</f>
        <v>#N/A</v>
      </c>
      <c r="K142" s="18">
        <f t="shared" si="7"/>
        <v>1</v>
      </c>
      <c r="L142">
        <f t="shared" si="8"/>
        <v>1</v>
      </c>
    </row>
    <row r="143" spans="1:13">
      <c r="A143" t="s">
        <v>188</v>
      </c>
      <c r="B143" t="s">
        <v>174</v>
      </c>
      <c r="C143" s="1" t="s">
        <v>14</v>
      </c>
      <c r="D143" s="1">
        <v>10</v>
      </c>
      <c r="E143" t="str">
        <f t="shared" si="6"/>
        <v>Kirsi Kontio</v>
      </c>
      <c r="F143" s="9">
        <v>1.5</v>
      </c>
      <c r="G143" t="e">
        <f>VLOOKUP($E143,'Kisa 1'!$C$5:$J$151,8,0)</f>
        <v>#N/A</v>
      </c>
      <c r="H143" t="e">
        <f>VLOOKUP(E143,'Kisa 2'!$C$5:$J$183,8,0)</f>
        <v>#N/A</v>
      </c>
      <c r="I143">
        <f>VLOOKUP(E143,'Kisa 3'!$B$3:$I$176,8,0)</f>
        <v>1</v>
      </c>
      <c r="J143">
        <f>VLOOKUP(E143,'Kisa  4'!$J$2:$Q$195,8,0)</f>
        <v>1</v>
      </c>
      <c r="K143" s="18">
        <f t="shared" si="7"/>
        <v>2</v>
      </c>
      <c r="L143">
        <f t="shared" si="8"/>
        <v>2</v>
      </c>
    </row>
    <row r="144" spans="1:13">
      <c r="A144" t="s">
        <v>189</v>
      </c>
      <c r="B144" t="s">
        <v>46</v>
      </c>
      <c r="C144" s="1" t="s">
        <v>3</v>
      </c>
      <c r="D144" s="2">
        <v>16</v>
      </c>
      <c r="E144" t="str">
        <f t="shared" si="6"/>
        <v>Konsta Pitkänen</v>
      </c>
      <c r="F144" s="9">
        <v>1.1363636363636349</v>
      </c>
      <c r="G144" t="e">
        <f>VLOOKUP($E144,'Kisa 1'!$C$5:$J$151,8,0)</f>
        <v>#N/A</v>
      </c>
      <c r="H144">
        <f>VLOOKUP(E144,'Kisa 2'!$C$5:$J$183,8,0)</f>
        <v>13</v>
      </c>
      <c r="I144">
        <f>VLOOKUP(E144,'Kisa 3'!$B$3:$I$176,8,0)</f>
        <v>18</v>
      </c>
      <c r="J144">
        <f>VLOOKUP(E144,'Kisa  4'!$J$2:$Q$195,8,0)</f>
        <v>22</v>
      </c>
      <c r="K144" s="18">
        <f t="shared" si="7"/>
        <v>3</v>
      </c>
      <c r="L144">
        <f t="shared" si="8"/>
        <v>53</v>
      </c>
    </row>
    <row r="145" spans="1:13">
      <c r="A145" t="s">
        <v>189</v>
      </c>
      <c r="B145" t="s">
        <v>1195</v>
      </c>
      <c r="C145" s="1" t="s">
        <v>3</v>
      </c>
      <c r="D145" s="1">
        <v>16</v>
      </c>
      <c r="E145" t="str">
        <f t="shared" si="6"/>
        <v>Konsta Puranen</v>
      </c>
      <c r="F145" s="12">
        <v>1.1363636363636349</v>
      </c>
      <c r="G145" t="e">
        <f>VLOOKUP($E145,'Kisa 1'!$C$5:$J$151,8,0)</f>
        <v>#N/A</v>
      </c>
      <c r="H145" t="e">
        <f>VLOOKUP(E145,'Kisa 2'!$C$5:$J$183,8,0)</f>
        <v>#N/A</v>
      </c>
      <c r="I145" t="e">
        <f>VLOOKUP(E145,'Kisa 3'!$B$3:$I$176,8,0)</f>
        <v>#N/A</v>
      </c>
      <c r="J145">
        <f>VLOOKUP(E145,'Kisa  4'!$J$2:$Q$195,8,0)</f>
        <v>37</v>
      </c>
      <c r="K145" s="18">
        <f t="shared" si="7"/>
        <v>1</v>
      </c>
      <c r="L145">
        <f t="shared" si="8"/>
        <v>37</v>
      </c>
    </row>
    <row r="146" spans="1:13">
      <c r="A146" t="s">
        <v>189</v>
      </c>
      <c r="B146" t="s">
        <v>107</v>
      </c>
      <c r="C146" s="1" t="s">
        <v>3</v>
      </c>
      <c r="D146" s="1">
        <v>12</v>
      </c>
      <c r="E146" t="str">
        <f t="shared" si="6"/>
        <v>Konsta Raitanen</v>
      </c>
      <c r="F146" s="12">
        <v>1.3181818181818181</v>
      </c>
      <c r="G146">
        <f>VLOOKUP($E146,'Kisa 1'!$C$5:$J$151,8,0)</f>
        <v>1</v>
      </c>
      <c r="H146">
        <f>VLOOKUP(E146,'Kisa 2'!$C$5:$J$183,8,0)</f>
        <v>1</v>
      </c>
      <c r="I146" t="e">
        <f>VLOOKUP(E146,'Kisa 3'!$B$3:$I$176,8,0)</f>
        <v>#N/A</v>
      </c>
      <c r="J146">
        <f>VLOOKUP(E146,'Kisa  4'!$J$2:$Q$195,8,0)</f>
        <v>1</v>
      </c>
      <c r="K146" s="18">
        <f t="shared" si="7"/>
        <v>3</v>
      </c>
      <c r="L146">
        <f t="shared" si="8"/>
        <v>3</v>
      </c>
    </row>
    <row r="147" spans="1:13">
      <c r="A147" t="s">
        <v>190</v>
      </c>
      <c r="B147" t="s">
        <v>191</v>
      </c>
      <c r="C147" s="1" t="s">
        <v>14</v>
      </c>
      <c r="D147" s="1">
        <v>45</v>
      </c>
      <c r="E147" t="str">
        <f t="shared" si="6"/>
        <v>Kristiina Oksanen</v>
      </c>
      <c r="F147" s="12">
        <v>1.3181818181818161</v>
      </c>
      <c r="G147">
        <f>VLOOKUP($E147,'Kisa 1'!$C$5:$J$151,8,0)</f>
        <v>1</v>
      </c>
      <c r="H147">
        <f>VLOOKUP(E147,'Kisa 2'!$C$5:$J$183,8,0)</f>
        <v>1</v>
      </c>
      <c r="I147" t="e">
        <f>VLOOKUP(E147,'Kisa 3'!$B$3:$I$176,8,0)</f>
        <v>#N/A</v>
      </c>
      <c r="J147">
        <f>VLOOKUP(E147,'Kisa  4'!$J$2:$Q$195,8,0)</f>
        <v>1</v>
      </c>
      <c r="K147" s="18">
        <f t="shared" si="7"/>
        <v>3</v>
      </c>
      <c r="L147">
        <f t="shared" si="8"/>
        <v>3</v>
      </c>
    </row>
    <row r="148" spans="1:13">
      <c r="A148" t="s">
        <v>1172</v>
      </c>
      <c r="B148" t="s">
        <v>1173</v>
      </c>
      <c r="C148" s="1" t="s">
        <v>14</v>
      </c>
      <c r="D148" s="1">
        <v>60</v>
      </c>
      <c r="E148" t="str">
        <f t="shared" si="6"/>
        <v>Laila Hakkarainen</v>
      </c>
      <c r="F148" s="12">
        <v>1.5909090909090886</v>
      </c>
      <c r="G148" t="e">
        <f>VLOOKUP($E148,'Kisa 1'!$C$5:$J$151,8,0)</f>
        <v>#N/A</v>
      </c>
      <c r="H148" t="e">
        <f>VLOOKUP(E148,'Kisa 2'!$C$5:$J$183,8,0)</f>
        <v>#N/A</v>
      </c>
      <c r="I148" t="e">
        <f>VLOOKUP(E148,'Kisa 3'!$B$3:$I$176,8,0)</f>
        <v>#N/A</v>
      </c>
      <c r="J148">
        <f>VLOOKUP(E148,'Kisa  4'!$J$2:$Q$195,8,0)</f>
        <v>1</v>
      </c>
      <c r="K148" s="18">
        <f t="shared" si="7"/>
        <v>1</v>
      </c>
      <c r="L148">
        <f t="shared" si="8"/>
        <v>1</v>
      </c>
    </row>
    <row r="149" spans="1:13">
      <c r="A149" t="s">
        <v>1208</v>
      </c>
      <c r="B149" t="s">
        <v>137</v>
      </c>
      <c r="C149" s="1" t="s">
        <v>3</v>
      </c>
      <c r="D149" s="1">
        <v>14</v>
      </c>
      <c r="E149" t="str">
        <f t="shared" si="6"/>
        <v>Lasse Viilo</v>
      </c>
      <c r="F149" s="12">
        <v>1.2272727272727253</v>
      </c>
      <c r="G149" t="e">
        <f>VLOOKUP($E149,'Kisa 1'!$C$5:$J$151,8,0)</f>
        <v>#N/A</v>
      </c>
      <c r="H149" t="e">
        <f>VLOOKUP(E149,'Kisa 2'!$C$5:$J$183,8,0)</f>
        <v>#N/A</v>
      </c>
      <c r="I149" t="e">
        <f>VLOOKUP(E149,'Kisa 3'!$B$3:$I$176,8,0)</f>
        <v>#N/A</v>
      </c>
      <c r="J149">
        <f>VLOOKUP(E149,'Kisa  4'!$J$2:$Q$195,8,0)</f>
        <v>12</v>
      </c>
      <c r="K149" s="18">
        <f t="shared" si="7"/>
        <v>1</v>
      </c>
      <c r="L149">
        <f t="shared" si="8"/>
        <v>12</v>
      </c>
    </row>
    <row r="150" spans="1:13">
      <c r="A150" t="s">
        <v>192</v>
      </c>
      <c r="B150" t="s">
        <v>193</v>
      </c>
      <c r="C150" s="1" t="s">
        <v>3</v>
      </c>
      <c r="D150" s="1">
        <v>21</v>
      </c>
      <c r="E150" t="str">
        <f t="shared" si="6"/>
        <v>Lassi Hakala</v>
      </c>
      <c r="F150" s="13">
        <v>0.99999999999999845</v>
      </c>
      <c r="G150" t="e">
        <f>VLOOKUP($E150,'Kisa 1'!$C$5:$J$151,8,0)</f>
        <v>#N/A</v>
      </c>
      <c r="H150" t="e">
        <f>VLOOKUP(E150,'Kisa 2'!$C$5:$J$183,8,0)</f>
        <v>#N/A</v>
      </c>
      <c r="I150">
        <f>VLOOKUP(E150,'Kisa 3'!$B$3:$I$176,8,0)</f>
        <v>1</v>
      </c>
      <c r="J150" t="e">
        <f>VLOOKUP(E150,'Kisa  4'!$J$2:$Q$195,8,0)</f>
        <v>#N/A</v>
      </c>
      <c r="K150" s="18">
        <f t="shared" si="7"/>
        <v>1</v>
      </c>
      <c r="L150">
        <f t="shared" si="8"/>
        <v>1</v>
      </c>
    </row>
    <row r="151" spans="1:13">
      <c r="A151" t="s">
        <v>194</v>
      </c>
      <c r="B151" t="s">
        <v>195</v>
      </c>
      <c r="C151" s="1" t="s">
        <v>14</v>
      </c>
      <c r="D151" s="1">
        <v>21</v>
      </c>
      <c r="E151" t="str">
        <f t="shared" si="6"/>
        <v>Laura Palm</v>
      </c>
      <c r="F151" s="13">
        <v>1.113636363636362</v>
      </c>
      <c r="G151">
        <f>VLOOKUP($E151,'Kisa 1'!$C$5:$J$151,8,0)</f>
        <v>32</v>
      </c>
      <c r="H151">
        <f>VLOOKUP(E151,'Kisa 2'!$C$5:$J$183,8,0)</f>
        <v>37</v>
      </c>
      <c r="I151">
        <f>VLOOKUP(E151,'Kisa 3'!$B$3:$I$176,8,0)</f>
        <v>1</v>
      </c>
      <c r="J151" t="e">
        <f>VLOOKUP(E151,'Kisa  4'!$J$2:$Q$195,8,0)</f>
        <v>#N/A</v>
      </c>
      <c r="K151" s="18">
        <f t="shared" si="7"/>
        <v>3</v>
      </c>
      <c r="L151">
        <f t="shared" si="8"/>
        <v>70</v>
      </c>
    </row>
    <row r="152" spans="1:13">
      <c r="A152" t="s">
        <v>194</v>
      </c>
      <c r="B152" t="s">
        <v>196</v>
      </c>
      <c r="C152" s="40" t="s">
        <v>14</v>
      </c>
      <c r="D152" s="1">
        <v>21</v>
      </c>
      <c r="E152" t="str">
        <f t="shared" si="6"/>
        <v>Laura Tiits</v>
      </c>
      <c r="F152" s="13">
        <v>1.113636363636362</v>
      </c>
      <c r="G152">
        <f>VLOOKUP($E152,'Kisa 1'!$C$5:$J$151,8,0)</f>
        <v>1</v>
      </c>
      <c r="H152" t="e">
        <f>VLOOKUP(E152,'Kisa 2'!$C$5:$J$183,8,0)</f>
        <v>#N/A</v>
      </c>
      <c r="I152" t="e">
        <f>VLOOKUP(E152,'Kisa 3'!$B$3:$I$176,8,0)</f>
        <v>#N/A</v>
      </c>
      <c r="J152" t="e">
        <f>VLOOKUP(E152,'Kisa  4'!$J$2:$Q$195,8,0)</f>
        <v>#N/A</v>
      </c>
      <c r="K152" s="18">
        <f t="shared" si="7"/>
        <v>1</v>
      </c>
      <c r="L152">
        <f t="shared" si="8"/>
        <v>1</v>
      </c>
    </row>
    <row r="153" spans="1:13">
      <c r="A153" t="s">
        <v>197</v>
      </c>
      <c r="B153" t="s">
        <v>180</v>
      </c>
      <c r="C153" s="1" t="s">
        <v>3</v>
      </c>
      <c r="D153" s="1">
        <v>12</v>
      </c>
      <c r="E153" t="str">
        <f t="shared" si="6"/>
        <v>Lauri Isokallio</v>
      </c>
      <c r="F153" s="12">
        <v>1.3181818181818181</v>
      </c>
      <c r="G153">
        <f>VLOOKUP($E153,'Kisa 1'!$C$5:$J$151,8,0)</f>
        <v>1</v>
      </c>
      <c r="H153">
        <f>VLOOKUP(E153,'Kisa 2'!$C$5:$J$183,8,0)</f>
        <v>1</v>
      </c>
      <c r="I153">
        <f>VLOOKUP(E153,'Kisa 3'!$B$3:$I$176,8,0)</f>
        <v>1</v>
      </c>
      <c r="J153">
        <f>VLOOKUP(E153,'Kisa  4'!$J$2:$Q$195,8,0)</f>
        <v>1</v>
      </c>
      <c r="K153" s="68">
        <f t="shared" si="7"/>
        <v>4</v>
      </c>
      <c r="L153">
        <f t="shared" si="8"/>
        <v>4</v>
      </c>
      <c r="M153" s="18">
        <f>SUBTOTAL(9,H153:J153)</f>
        <v>3</v>
      </c>
    </row>
    <row r="154" spans="1:13">
      <c r="A154" t="s">
        <v>197</v>
      </c>
      <c r="B154" t="s">
        <v>198</v>
      </c>
      <c r="C154" s="1" t="s">
        <v>3</v>
      </c>
      <c r="D154" s="1">
        <v>21</v>
      </c>
      <c r="E154" t="str">
        <f t="shared" si="6"/>
        <v>Lauri Linnainmaa</v>
      </c>
      <c r="F154" s="13">
        <v>0.99999999999999845</v>
      </c>
      <c r="G154" t="e">
        <f>VLOOKUP($E154,'Kisa 1'!$C$5:$J$151,8,0)</f>
        <v>#N/A</v>
      </c>
      <c r="H154" t="e">
        <f>VLOOKUP(E154,'Kisa 2'!$C$5:$J$183,8,0)</f>
        <v>#N/A</v>
      </c>
      <c r="I154">
        <f>VLOOKUP(E154,'Kisa 3'!$B$3:$I$176,8,0)</f>
        <v>15</v>
      </c>
      <c r="J154" t="e">
        <f>VLOOKUP(E154,'Kisa  4'!$J$2:$Q$195,8,0)</f>
        <v>#N/A</v>
      </c>
      <c r="K154" s="18">
        <f t="shared" si="7"/>
        <v>1</v>
      </c>
      <c r="L154">
        <f t="shared" si="8"/>
        <v>15</v>
      </c>
    </row>
    <row r="155" spans="1:13">
      <c r="A155" t="s">
        <v>197</v>
      </c>
      <c r="B155" t="s">
        <v>1241</v>
      </c>
      <c r="C155" s="1" t="s">
        <v>3</v>
      </c>
      <c r="D155" s="1">
        <v>21</v>
      </c>
      <c r="E155" t="str">
        <f t="shared" si="6"/>
        <v>Lauri Vuorinen</v>
      </c>
      <c r="F155" s="13">
        <v>0.99999999999999845</v>
      </c>
      <c r="G155" t="e">
        <f>VLOOKUP($E155,'Kisa 1'!$C$5:$J$151,8,0)</f>
        <v>#N/A</v>
      </c>
      <c r="H155" t="e">
        <f>VLOOKUP(E155,'Kisa 2'!$C$5:$J$183,8,0)</f>
        <v>#N/A</v>
      </c>
      <c r="I155" t="e">
        <f>VLOOKUP(E155,'Kisa 3'!$B$3:$I$176,8,0)</f>
        <v>#N/A</v>
      </c>
      <c r="J155">
        <f>VLOOKUP(E155,'Kisa  4'!$J$2:$Q$195,8,0)</f>
        <v>1</v>
      </c>
      <c r="K155" s="18">
        <f t="shared" si="7"/>
        <v>1</v>
      </c>
      <c r="L155">
        <f t="shared" si="8"/>
        <v>1</v>
      </c>
    </row>
    <row r="156" spans="1:13">
      <c r="A156" t="s">
        <v>199</v>
      </c>
      <c r="B156" t="s">
        <v>200</v>
      </c>
      <c r="C156" s="1" t="s">
        <v>3</v>
      </c>
      <c r="D156" s="1">
        <v>14</v>
      </c>
      <c r="E156" t="str">
        <f t="shared" si="6"/>
        <v>Leevi Keronen</v>
      </c>
      <c r="F156" s="12">
        <v>1.2272727272727253</v>
      </c>
      <c r="G156" t="e">
        <f>VLOOKUP($E156,'Kisa 1'!$C$5:$J$151,8,0)</f>
        <v>#N/A</v>
      </c>
      <c r="H156">
        <f>VLOOKUP(E156,'Kisa 2'!$C$5:$J$183,8,0)</f>
        <v>1</v>
      </c>
      <c r="I156">
        <f>VLOOKUP(E156,'Kisa 3'!$B$3:$I$176,8,0)</f>
        <v>1</v>
      </c>
      <c r="J156" t="e">
        <f>VLOOKUP(E156,'Kisa  4'!$J$2:$Q$195,8,0)</f>
        <v>#N/A</v>
      </c>
      <c r="K156" s="18">
        <f t="shared" si="7"/>
        <v>2</v>
      </c>
      <c r="L156">
        <f t="shared" si="8"/>
        <v>2</v>
      </c>
    </row>
    <row r="157" spans="1:13">
      <c r="A157" t="s">
        <v>201</v>
      </c>
      <c r="B157" t="s">
        <v>202</v>
      </c>
      <c r="C157" s="1" t="s">
        <v>3</v>
      </c>
      <c r="D157" s="2">
        <v>14</v>
      </c>
      <c r="E157" t="str">
        <f t="shared" si="6"/>
        <v>Leo Matinheikki</v>
      </c>
      <c r="F157" s="12">
        <v>1.2272727272727253</v>
      </c>
      <c r="G157" t="e">
        <f>VLOOKUP($E157,'Kisa 1'!$C$5:$J$151,8,0)</f>
        <v>#N/A</v>
      </c>
      <c r="H157">
        <f>VLOOKUP(E157,'Kisa 2'!$C$5:$J$183,8,0)</f>
        <v>3</v>
      </c>
      <c r="I157">
        <f>VLOOKUP(E157,'Kisa 3'!$B$3:$I$176,8,0)</f>
        <v>4</v>
      </c>
      <c r="J157">
        <f>VLOOKUP(E157,'Kisa  4'!$J$2:$Q$195,8,0)</f>
        <v>1</v>
      </c>
      <c r="K157" s="18">
        <f t="shared" si="7"/>
        <v>3</v>
      </c>
      <c r="L157">
        <f t="shared" si="8"/>
        <v>8</v>
      </c>
    </row>
    <row r="158" spans="1:13">
      <c r="A158" t="s">
        <v>203</v>
      </c>
      <c r="B158" t="s">
        <v>1139</v>
      </c>
      <c r="C158" s="1" t="s">
        <v>14</v>
      </c>
      <c r="D158" s="1">
        <v>65</v>
      </c>
      <c r="E158" t="str">
        <f t="shared" si="6"/>
        <v>Liisa Kohijoki</v>
      </c>
      <c r="F158" s="12">
        <v>1.7272727272727249</v>
      </c>
      <c r="G158" t="e">
        <f>VLOOKUP($E158,'Kisa 1'!$C$5:$J$151,8,0)</f>
        <v>#N/A</v>
      </c>
      <c r="H158" t="e">
        <f>VLOOKUP(E158,'Kisa 2'!$C$5:$J$183,8,0)</f>
        <v>#N/A</v>
      </c>
      <c r="I158" t="e">
        <f>VLOOKUP(E158,'Kisa 3'!$B$3:$I$176,8,0)</f>
        <v>#N/A</v>
      </c>
      <c r="J158">
        <f>VLOOKUP(E158,'Kisa  4'!$J$2:$Q$195,8,0)</f>
        <v>1</v>
      </c>
      <c r="K158" s="18">
        <f t="shared" si="7"/>
        <v>1</v>
      </c>
      <c r="L158">
        <f t="shared" si="8"/>
        <v>1</v>
      </c>
    </row>
    <row r="159" spans="1:13">
      <c r="A159" t="s">
        <v>203</v>
      </c>
      <c r="B159" t="s">
        <v>202</v>
      </c>
      <c r="C159" s="1" t="s">
        <v>14</v>
      </c>
      <c r="D159" s="1">
        <v>10</v>
      </c>
      <c r="E159" t="str">
        <f t="shared" si="6"/>
        <v>Liisa Matinheikki</v>
      </c>
      <c r="F159" s="12">
        <v>1.5</v>
      </c>
      <c r="G159" t="e">
        <f>VLOOKUP($E159,'Kisa 1'!$C$5:$J$151,8,0)</f>
        <v>#N/A</v>
      </c>
      <c r="H159" t="e">
        <f>VLOOKUP(E159,'Kisa 2'!$C$5:$J$183,8,0)</f>
        <v>#N/A</v>
      </c>
      <c r="I159">
        <f>VLOOKUP(E159,'Kisa 3'!$B$3:$I$176,8,0)</f>
        <v>4</v>
      </c>
      <c r="J159">
        <f>VLOOKUP(E159,'Kisa  4'!$J$2:$Q$195,8,0)</f>
        <v>1</v>
      </c>
      <c r="K159" s="18">
        <f t="shared" si="7"/>
        <v>2</v>
      </c>
      <c r="L159">
        <f t="shared" si="8"/>
        <v>5</v>
      </c>
    </row>
    <row r="160" spans="1:13">
      <c r="A160" t="s">
        <v>203</v>
      </c>
      <c r="B160" t="s">
        <v>204</v>
      </c>
      <c r="C160" s="1" t="s">
        <v>14</v>
      </c>
      <c r="D160" s="1">
        <v>50</v>
      </c>
      <c r="E160" t="str">
        <f t="shared" si="6"/>
        <v>Liisa Rajalampi</v>
      </c>
      <c r="F160" s="12">
        <v>1.3863636363636342</v>
      </c>
      <c r="G160" t="e">
        <f>VLOOKUP($E160,'Kisa 1'!$C$5:$J$151,8,0)</f>
        <v>#N/A</v>
      </c>
      <c r="H160" t="e">
        <f>VLOOKUP(E160,'Kisa 2'!$C$5:$J$183,8,0)</f>
        <v>#N/A</v>
      </c>
      <c r="I160">
        <f>VLOOKUP(E160,'Kisa 3'!$B$3:$I$176,8,0)</f>
        <v>1</v>
      </c>
      <c r="J160">
        <f>VLOOKUP(E160,'Kisa  4'!$J$2:$Q$195,8,0)</f>
        <v>1</v>
      </c>
      <c r="K160" s="18">
        <f t="shared" si="7"/>
        <v>2</v>
      </c>
      <c r="L160">
        <f t="shared" si="8"/>
        <v>2</v>
      </c>
    </row>
    <row r="161" spans="1:13">
      <c r="A161" t="s">
        <v>205</v>
      </c>
      <c r="B161" t="s">
        <v>206</v>
      </c>
      <c r="C161" s="1" t="s">
        <v>14</v>
      </c>
      <c r="D161" s="1">
        <v>14</v>
      </c>
      <c r="E161" t="str">
        <f t="shared" si="6"/>
        <v>Lotta Eerola</v>
      </c>
      <c r="F161" s="12">
        <v>1.3409090909090891</v>
      </c>
      <c r="G161">
        <f>VLOOKUP($E161,'Kisa 1'!$C$5:$J$151,8,0)</f>
        <v>50</v>
      </c>
      <c r="H161">
        <f>VLOOKUP(E161,'Kisa 2'!$C$5:$J$183,8,0)</f>
        <v>43</v>
      </c>
      <c r="I161">
        <f>VLOOKUP(E161,'Kisa 3'!$B$3:$I$176,8,0)</f>
        <v>46</v>
      </c>
      <c r="J161">
        <f>VLOOKUP(E161,'Kisa  4'!$J$2:$Q$195,8,0)</f>
        <v>50</v>
      </c>
      <c r="K161" s="68">
        <f t="shared" si="7"/>
        <v>4</v>
      </c>
      <c r="L161">
        <f t="shared" si="8"/>
        <v>189</v>
      </c>
      <c r="M161" s="18">
        <f>SUBTOTAL(9,G161,I161,J161)</f>
        <v>146</v>
      </c>
    </row>
    <row r="162" spans="1:13">
      <c r="A162" t="s">
        <v>205</v>
      </c>
      <c r="B162" t="s">
        <v>207</v>
      </c>
      <c r="C162" s="1" t="s">
        <v>14</v>
      </c>
      <c r="D162" s="1">
        <v>14</v>
      </c>
      <c r="E162" t="str">
        <f t="shared" si="6"/>
        <v>Lotta Välkki</v>
      </c>
      <c r="F162" s="12">
        <v>1.3409090909090891</v>
      </c>
      <c r="G162">
        <f>VLOOKUP($E162,'Kisa 1'!$C$5:$J$151,8,0)</f>
        <v>12</v>
      </c>
      <c r="H162">
        <f>VLOOKUP(E162,'Kisa 2'!$C$5:$J$183,8,0)</f>
        <v>28</v>
      </c>
      <c r="I162">
        <f>VLOOKUP(E162,'Kisa 3'!$B$3:$I$176,8,0)</f>
        <v>3</v>
      </c>
      <c r="J162">
        <f>VLOOKUP(E162,'Kisa  4'!$J$2:$Q$195,8,0)</f>
        <v>11</v>
      </c>
      <c r="K162" s="68">
        <f t="shared" si="7"/>
        <v>4</v>
      </c>
      <c r="L162">
        <f t="shared" si="8"/>
        <v>54</v>
      </c>
      <c r="M162" s="18">
        <f>SUBTOTAL(9,G162:H162,J162)</f>
        <v>51</v>
      </c>
    </row>
    <row r="163" spans="1:13">
      <c r="A163" t="s">
        <v>208</v>
      </c>
      <c r="B163" t="s">
        <v>141</v>
      </c>
      <c r="C163" s="1" t="s">
        <v>14</v>
      </c>
      <c r="D163" s="1">
        <v>21</v>
      </c>
      <c r="E163" t="str">
        <f t="shared" si="6"/>
        <v>Maija Kinni</v>
      </c>
      <c r="F163" s="13">
        <v>1.113636363636362</v>
      </c>
      <c r="G163">
        <f>VLOOKUP($E163,'Kisa 1'!$C$5:$J$151,8,0)</f>
        <v>1</v>
      </c>
      <c r="H163" t="e">
        <f>VLOOKUP(E163,'Kisa 2'!$C$5:$J$183,8,0)</f>
        <v>#N/A</v>
      </c>
      <c r="I163" t="e">
        <f>VLOOKUP(E163,'Kisa 3'!$B$3:$I$176,8,0)</f>
        <v>#N/A</v>
      </c>
      <c r="J163" t="e">
        <f>VLOOKUP(E163,'Kisa  4'!$J$2:$Q$195,8,0)</f>
        <v>#N/A</v>
      </c>
      <c r="K163" s="18">
        <f t="shared" si="7"/>
        <v>1</v>
      </c>
      <c r="L163">
        <f t="shared" si="8"/>
        <v>1</v>
      </c>
    </row>
    <row r="164" spans="1:13">
      <c r="A164" t="s">
        <v>208</v>
      </c>
      <c r="B164" t="s">
        <v>209</v>
      </c>
      <c r="C164" s="1" t="s">
        <v>14</v>
      </c>
      <c r="D164" s="1">
        <v>40</v>
      </c>
      <c r="E164" t="str">
        <f t="shared" si="6"/>
        <v>Maija Yli-Hietanen</v>
      </c>
      <c r="F164" s="12">
        <v>1.2727272727272709</v>
      </c>
      <c r="G164">
        <f>VLOOKUP($E164,'Kisa 1'!$C$5:$J$151,8,0)</f>
        <v>1</v>
      </c>
      <c r="H164">
        <f>VLOOKUP(E164,'Kisa 2'!$C$5:$J$183,8,0)</f>
        <v>1</v>
      </c>
      <c r="I164">
        <f>VLOOKUP(E164,'Kisa 3'!$B$3:$I$176,8,0)</f>
        <v>1</v>
      </c>
      <c r="J164">
        <f>VLOOKUP(E164,'Kisa  4'!$J$2:$Q$195,8,0)</f>
        <v>1</v>
      </c>
      <c r="K164" s="68">
        <f t="shared" si="7"/>
        <v>4</v>
      </c>
      <c r="L164">
        <f t="shared" si="8"/>
        <v>4</v>
      </c>
      <c r="M164" s="18">
        <f>SUBTOTAL(9,H164:J164)</f>
        <v>3</v>
      </c>
    </row>
    <row r="165" spans="1:13">
      <c r="A165" t="s">
        <v>210</v>
      </c>
      <c r="B165" t="s">
        <v>87</v>
      </c>
      <c r="C165" s="1" t="s">
        <v>14</v>
      </c>
      <c r="D165" s="1">
        <v>40</v>
      </c>
      <c r="E165" t="str">
        <f t="shared" si="6"/>
        <v>Mari Rintanen</v>
      </c>
      <c r="F165" s="12">
        <v>1.2727272727272709</v>
      </c>
      <c r="G165">
        <f>VLOOKUP($E165,'Kisa 1'!$C$5:$J$151,8,0)</f>
        <v>7</v>
      </c>
      <c r="H165" t="e">
        <f>VLOOKUP(E165,'Kisa 2'!$C$5:$J$183,8,0)</f>
        <v>#N/A</v>
      </c>
      <c r="I165" t="e">
        <f>VLOOKUP(E165,'Kisa 3'!$B$3:$I$176,8,0)</f>
        <v>#N/A</v>
      </c>
      <c r="J165" t="e">
        <f>VLOOKUP(E165,'Kisa  4'!$J$2:$Q$195,8,0)</f>
        <v>#N/A</v>
      </c>
      <c r="K165" s="18">
        <f t="shared" si="7"/>
        <v>1</v>
      </c>
      <c r="L165">
        <f t="shared" si="8"/>
        <v>7</v>
      </c>
    </row>
    <row r="166" spans="1:13">
      <c r="A166" t="s">
        <v>210</v>
      </c>
      <c r="B166" t="s">
        <v>1154</v>
      </c>
      <c r="C166" s="1" t="s">
        <v>14</v>
      </c>
      <c r="D166" s="1">
        <v>21</v>
      </c>
      <c r="E166" t="str">
        <f t="shared" si="6"/>
        <v>Mari Schutskoff</v>
      </c>
      <c r="F166" s="13">
        <v>1.113636363636362</v>
      </c>
      <c r="G166" t="e">
        <f>VLOOKUP($E166,'Kisa 1'!$C$5:$J$151,8,0)</f>
        <v>#N/A</v>
      </c>
      <c r="H166" t="e">
        <f>VLOOKUP(E166,'Kisa 2'!$C$5:$J$183,8,0)</f>
        <v>#N/A</v>
      </c>
      <c r="I166" t="e">
        <f>VLOOKUP(E166,'Kisa 3'!$B$3:$I$176,8,0)</f>
        <v>#N/A</v>
      </c>
      <c r="J166">
        <f>VLOOKUP(E166,'Kisa  4'!$J$2:$Q$195,8,0)</f>
        <v>1</v>
      </c>
      <c r="K166" s="18">
        <f t="shared" si="7"/>
        <v>1</v>
      </c>
      <c r="L166">
        <f t="shared" si="8"/>
        <v>1</v>
      </c>
    </row>
    <row r="167" spans="1:13">
      <c r="A167" t="s">
        <v>211</v>
      </c>
      <c r="B167" t="s">
        <v>111</v>
      </c>
      <c r="C167" s="1" t="s">
        <v>14</v>
      </c>
      <c r="D167" s="1">
        <v>21</v>
      </c>
      <c r="E167" t="str">
        <f t="shared" si="6"/>
        <v>Maria Pietilä</v>
      </c>
      <c r="F167" s="13">
        <v>1.113636363636362</v>
      </c>
      <c r="G167" t="e">
        <f>VLOOKUP($E167,'Kisa 1'!$C$5:$J$151,8,0)</f>
        <v>#N/A</v>
      </c>
      <c r="H167" t="e">
        <f>VLOOKUP(E167,'Kisa 2'!$C$5:$J$183,8,0)</f>
        <v>#N/A</v>
      </c>
      <c r="I167">
        <f>VLOOKUP(E167,'Kisa 3'!$B$3:$I$176,8,0)</f>
        <v>1</v>
      </c>
      <c r="J167" t="e">
        <f>VLOOKUP(E167,'Kisa  4'!$J$2:$Q$195,8,0)</f>
        <v>#N/A</v>
      </c>
      <c r="K167" s="18">
        <f t="shared" si="7"/>
        <v>1</v>
      </c>
      <c r="L167">
        <f t="shared" si="8"/>
        <v>1</v>
      </c>
    </row>
    <row r="168" spans="1:13">
      <c r="A168" t="s">
        <v>212</v>
      </c>
      <c r="B168" t="s">
        <v>213</v>
      </c>
      <c r="C168" s="1" t="s">
        <v>14</v>
      </c>
      <c r="D168" s="1">
        <v>45</v>
      </c>
      <c r="E168" t="str">
        <f t="shared" si="6"/>
        <v>Marika Aronen-Ketola</v>
      </c>
      <c r="F168" s="12">
        <v>1.3181818181818161</v>
      </c>
      <c r="G168">
        <f>VLOOKUP($E168,'Kisa 1'!$C$5:$J$151,8,0)</f>
        <v>1</v>
      </c>
      <c r="H168">
        <f>VLOOKUP(E168,'Kisa 2'!$C$5:$J$183,8,0)</f>
        <v>1</v>
      </c>
      <c r="I168">
        <f>VLOOKUP(E168,'Kisa 3'!$B$3:$I$176,8,0)</f>
        <v>1</v>
      </c>
      <c r="J168">
        <f>VLOOKUP(E168,'Kisa  4'!$J$2:$Q$195,8,0)</f>
        <v>1</v>
      </c>
      <c r="K168" s="68">
        <f t="shared" si="7"/>
        <v>4</v>
      </c>
      <c r="L168">
        <f t="shared" si="8"/>
        <v>4</v>
      </c>
      <c r="M168" s="18">
        <f>SUBTOTAL(9,H168:J168)</f>
        <v>3</v>
      </c>
    </row>
    <row r="169" spans="1:13">
      <c r="A169" t="s">
        <v>212</v>
      </c>
      <c r="B169" t="s">
        <v>214</v>
      </c>
      <c r="C169" s="1" t="s">
        <v>14</v>
      </c>
      <c r="D169" s="1">
        <v>21</v>
      </c>
      <c r="E169" t="str">
        <f t="shared" si="6"/>
        <v>Marika Hara</v>
      </c>
      <c r="F169" s="13">
        <v>1.113636363636362</v>
      </c>
      <c r="G169" t="e">
        <f>VLOOKUP($E169,'Kisa 1'!$C$5:$J$151,8,0)</f>
        <v>#N/A</v>
      </c>
      <c r="H169">
        <f>VLOOKUP(E169,'Kisa 2'!$C$5:$J$183,8,0)</f>
        <v>12</v>
      </c>
      <c r="I169" t="e">
        <f>VLOOKUP(E169,'Kisa 3'!$B$3:$I$176,8,0)</f>
        <v>#N/A</v>
      </c>
      <c r="J169" t="e">
        <f>VLOOKUP(E169,'Kisa  4'!$J$2:$Q$195,8,0)</f>
        <v>#N/A</v>
      </c>
      <c r="K169" s="18">
        <f t="shared" si="7"/>
        <v>1</v>
      </c>
      <c r="L169">
        <f t="shared" si="8"/>
        <v>12</v>
      </c>
    </row>
    <row r="170" spans="1:13">
      <c r="A170" t="s">
        <v>215</v>
      </c>
      <c r="B170" t="s">
        <v>116</v>
      </c>
      <c r="C170" s="1" t="s">
        <v>14</v>
      </c>
      <c r="D170" s="14">
        <v>50</v>
      </c>
      <c r="E170" t="str">
        <f t="shared" si="6"/>
        <v>Marita Kymäläinen</v>
      </c>
      <c r="F170" s="12">
        <v>1.3863636363636342</v>
      </c>
      <c r="G170">
        <f>VLOOKUP($E170,'Kisa 1'!$C$5:$J$151,8,0)</f>
        <v>1</v>
      </c>
      <c r="H170">
        <f>VLOOKUP(E170,'Kisa 2'!$C$5:$J$183,8,0)</f>
        <v>1</v>
      </c>
      <c r="I170">
        <f>VLOOKUP(E170,'Kisa 3'!$B$3:$I$176,8,0)</f>
        <v>1</v>
      </c>
      <c r="J170">
        <f>VLOOKUP(E170,'Kisa  4'!$J$2:$Q$195,8,0)</f>
        <v>1</v>
      </c>
      <c r="K170" s="68">
        <f t="shared" si="7"/>
        <v>4</v>
      </c>
      <c r="L170">
        <f t="shared" si="8"/>
        <v>4</v>
      </c>
      <c r="M170" s="18">
        <f>SUBTOTAL(9,H170:J170)</f>
        <v>3</v>
      </c>
    </row>
    <row r="171" spans="1:13">
      <c r="A171" t="s">
        <v>216</v>
      </c>
      <c r="B171" t="s">
        <v>207</v>
      </c>
      <c r="C171" s="1" t="s">
        <v>14</v>
      </c>
      <c r="D171" s="2">
        <v>40</v>
      </c>
      <c r="E171" t="str">
        <f t="shared" si="6"/>
        <v>Marja Välkki</v>
      </c>
      <c r="F171" s="12">
        <v>1.2727272727272709</v>
      </c>
      <c r="G171" t="e">
        <f>VLOOKUP($E171,'Kisa 1'!$C$5:$J$151,8,0)</f>
        <v>#N/A</v>
      </c>
      <c r="H171">
        <f>VLOOKUP(E171,'Kisa 2'!$C$5:$J$183,8,0)</f>
        <v>1</v>
      </c>
      <c r="I171" t="e">
        <f>VLOOKUP(E171,'Kisa 3'!$B$3:$I$176,8,0)</f>
        <v>#N/A</v>
      </c>
      <c r="J171" t="e">
        <f>VLOOKUP(E171,'Kisa  4'!$J$2:$Q$195,8,0)</f>
        <v>#N/A</v>
      </c>
      <c r="K171" s="18">
        <f t="shared" si="7"/>
        <v>1</v>
      </c>
      <c r="L171">
        <f t="shared" si="8"/>
        <v>1</v>
      </c>
    </row>
    <row r="172" spans="1:13">
      <c r="A172" t="s">
        <v>217</v>
      </c>
      <c r="B172" t="s">
        <v>37</v>
      </c>
      <c r="C172" s="1" t="s">
        <v>3</v>
      </c>
      <c r="D172" s="1">
        <v>45</v>
      </c>
      <c r="E172" t="str">
        <f t="shared" si="6"/>
        <v>Markku Rissanen</v>
      </c>
      <c r="F172" s="12">
        <v>1.1590909090909074</v>
      </c>
      <c r="G172">
        <f>VLOOKUP($E172,'Kisa 1'!$C$5:$J$151,8,0)</f>
        <v>1</v>
      </c>
      <c r="H172" t="e">
        <f>VLOOKUP(E172,'Kisa 2'!$C$5:$J$183,8,0)</f>
        <v>#N/A</v>
      </c>
      <c r="I172" t="e">
        <f>VLOOKUP(E172,'Kisa 3'!$B$3:$I$176,8,0)</f>
        <v>#N/A</v>
      </c>
      <c r="J172" t="e">
        <f>VLOOKUP(E172,'Kisa  4'!$J$2:$Q$195,8,0)</f>
        <v>#N/A</v>
      </c>
      <c r="K172" s="18">
        <f t="shared" si="7"/>
        <v>1</v>
      </c>
      <c r="L172">
        <f t="shared" si="8"/>
        <v>1</v>
      </c>
    </row>
    <row r="173" spans="1:13">
      <c r="A173" t="s">
        <v>218</v>
      </c>
      <c r="B173" t="s">
        <v>171</v>
      </c>
      <c r="C173" s="1" t="s">
        <v>3</v>
      </c>
      <c r="D173" s="1">
        <v>35</v>
      </c>
      <c r="E173" t="str">
        <f t="shared" si="6"/>
        <v>Markus Salo</v>
      </c>
      <c r="F173" s="12">
        <v>1.0681818181818166</v>
      </c>
      <c r="G173">
        <f>VLOOKUP($E173,'Kisa 1'!$C$5:$J$151,8,0)</f>
        <v>15</v>
      </c>
      <c r="H173" t="e">
        <f>VLOOKUP(E173,'Kisa 2'!$C$5:$J$183,8,0)</f>
        <v>#N/A</v>
      </c>
      <c r="I173" t="e">
        <f>VLOOKUP(E173,'Kisa 3'!$B$3:$I$176,8,0)</f>
        <v>#N/A</v>
      </c>
      <c r="J173" t="e">
        <f>VLOOKUP(E173,'Kisa  4'!$J$2:$Q$195,8,0)</f>
        <v>#N/A</v>
      </c>
      <c r="K173" s="18">
        <f t="shared" si="7"/>
        <v>1</v>
      </c>
      <c r="L173">
        <f t="shared" si="8"/>
        <v>15</v>
      </c>
    </row>
    <row r="174" spans="1:13">
      <c r="A174" t="s">
        <v>219</v>
      </c>
      <c r="B174" t="s">
        <v>143</v>
      </c>
      <c r="C174" s="1" t="s">
        <v>14</v>
      </c>
      <c r="D174" s="1">
        <v>21</v>
      </c>
      <c r="E174" t="str">
        <f t="shared" si="6"/>
        <v>Martina &amp; Maria Kallio</v>
      </c>
      <c r="F174" s="13">
        <v>1.113636363636362</v>
      </c>
      <c r="G174" t="e">
        <f>VLOOKUP($E174,'Kisa 1'!$C$5:$J$151,8,0)</f>
        <v>#N/A</v>
      </c>
      <c r="H174" t="e">
        <f>VLOOKUP(E174,'Kisa 2'!$C$5:$J$183,8,0)</f>
        <v>#N/A</v>
      </c>
      <c r="I174">
        <f>VLOOKUP(E174,'Kisa 3'!$B$3:$I$176,8,0)</f>
        <v>1</v>
      </c>
      <c r="J174" t="e">
        <f>VLOOKUP(E174,'Kisa  4'!$J$2:$Q$195,8,0)</f>
        <v>#N/A</v>
      </c>
      <c r="K174" s="18">
        <f t="shared" si="7"/>
        <v>1</v>
      </c>
      <c r="L174">
        <f t="shared" si="8"/>
        <v>1</v>
      </c>
    </row>
    <row r="175" spans="1:13">
      <c r="A175" t="s">
        <v>220</v>
      </c>
      <c r="B175" t="s">
        <v>221</v>
      </c>
      <c r="C175" s="1" t="s">
        <v>3</v>
      </c>
      <c r="D175" s="8"/>
      <c r="E175" t="str">
        <f t="shared" si="6"/>
        <v>Matias Mettala</v>
      </c>
      <c r="F175" s="12">
        <v>1</v>
      </c>
      <c r="G175" t="e">
        <f>VLOOKUP($E175,'Kisa 1'!$C$5:$J$151,8,0)</f>
        <v>#N/A</v>
      </c>
      <c r="H175" t="e">
        <f>VLOOKUP(E175,'Kisa 2'!$C$5:$J$183,8,0)</f>
        <v>#N/A</v>
      </c>
      <c r="I175">
        <f>VLOOKUP(E175,'Kisa 3'!$B$3:$I$176,8,0)</f>
        <v>1</v>
      </c>
      <c r="J175" t="e">
        <f>VLOOKUP(E175,'Kisa  4'!$J$2:$Q$195,8,0)</f>
        <v>#N/A</v>
      </c>
      <c r="K175" s="18">
        <f t="shared" si="7"/>
        <v>1</v>
      </c>
      <c r="L175">
        <f t="shared" si="8"/>
        <v>1</v>
      </c>
    </row>
    <row r="176" spans="1:13">
      <c r="A176" t="s">
        <v>222</v>
      </c>
      <c r="B176" t="s">
        <v>223</v>
      </c>
      <c r="C176" s="1" t="s">
        <v>3</v>
      </c>
      <c r="D176" s="1">
        <v>65</v>
      </c>
      <c r="E176" t="str">
        <f t="shared" si="6"/>
        <v>Matti Haarajoki</v>
      </c>
      <c r="F176" s="12">
        <v>1.5681818181818161</v>
      </c>
      <c r="G176" t="e">
        <f>VLOOKUP($E176,'Kisa 1'!$C$5:$J$151,8,0)</f>
        <v>#N/A</v>
      </c>
      <c r="H176">
        <f>VLOOKUP(E176,'Kisa 2'!$C$5:$J$183,8,0)</f>
        <v>1</v>
      </c>
      <c r="I176" t="e">
        <f>VLOOKUP(E176,'Kisa 3'!$B$3:$I$176,8,0)</f>
        <v>#N/A</v>
      </c>
      <c r="J176">
        <f>VLOOKUP(E176,'Kisa  4'!$J$2:$Q$195,8,0)</f>
        <v>1</v>
      </c>
      <c r="K176" s="18">
        <f t="shared" si="7"/>
        <v>2</v>
      </c>
      <c r="L176">
        <f t="shared" si="8"/>
        <v>2</v>
      </c>
    </row>
    <row r="177" spans="1:13" ht="15.75" thickBot="1">
      <c r="A177" t="s">
        <v>224</v>
      </c>
      <c r="B177" t="s">
        <v>13</v>
      </c>
      <c r="C177" s="1" t="s">
        <v>14</v>
      </c>
      <c r="D177" s="66">
        <v>50</v>
      </c>
      <c r="E177" t="str">
        <f t="shared" si="6"/>
        <v>Merja Toivonen</v>
      </c>
      <c r="F177" s="12">
        <v>1.3863636363636342</v>
      </c>
      <c r="G177">
        <f>VLOOKUP($E177,'Kisa 1'!$C$5:$J$151,8,0)</f>
        <v>1</v>
      </c>
      <c r="H177" t="e">
        <f>VLOOKUP(E177,'Kisa 2'!$C$5:$J$183,8,0)</f>
        <v>#N/A</v>
      </c>
      <c r="I177">
        <f>VLOOKUP(E177,'Kisa 3'!$B$3:$I$176,8,0)</f>
        <v>1</v>
      </c>
      <c r="J177">
        <f>VLOOKUP(E177,'Kisa  4'!$J$2:$Q$195,8,0)</f>
        <v>1</v>
      </c>
      <c r="K177" s="18">
        <f t="shared" si="7"/>
        <v>3</v>
      </c>
      <c r="L177">
        <f t="shared" si="8"/>
        <v>3</v>
      </c>
    </row>
    <row r="178" spans="1:13">
      <c r="A178" t="s">
        <v>225</v>
      </c>
      <c r="B178" t="s">
        <v>8</v>
      </c>
      <c r="C178" s="1" t="s">
        <v>14</v>
      </c>
      <c r="D178" s="2">
        <v>40</v>
      </c>
      <c r="E178" t="str">
        <f t="shared" si="6"/>
        <v>Mervi Pesu</v>
      </c>
      <c r="F178" s="12">
        <v>1.2727272727272709</v>
      </c>
      <c r="G178" t="e">
        <f>VLOOKUP($E178,'Kisa 1'!$C$5:$J$151,8,0)</f>
        <v>#N/A</v>
      </c>
      <c r="H178">
        <f>VLOOKUP(E178,'Kisa 2'!$C$5:$J$183,8,0)</f>
        <v>24</v>
      </c>
      <c r="I178" t="e">
        <f>VLOOKUP(E178,'Kisa 3'!$B$3:$I$176,8,0)</f>
        <v>#N/A</v>
      </c>
      <c r="J178" t="e">
        <f>VLOOKUP(E178,'Kisa  4'!$J$2:$Q$195,8,0)</f>
        <v>#N/A</v>
      </c>
      <c r="K178" s="18">
        <f t="shared" si="7"/>
        <v>1</v>
      </c>
      <c r="L178">
        <f t="shared" si="8"/>
        <v>24</v>
      </c>
    </row>
    <row r="179" spans="1:13">
      <c r="A179" t="s">
        <v>225</v>
      </c>
      <c r="B179" t="s">
        <v>171</v>
      </c>
      <c r="C179" s="1" t="s">
        <v>14</v>
      </c>
      <c r="D179" s="1">
        <v>35</v>
      </c>
      <c r="E179" t="str">
        <f t="shared" si="6"/>
        <v>Mervi Salo</v>
      </c>
      <c r="F179" s="47">
        <v>1.2272727272727253</v>
      </c>
      <c r="G179">
        <f>VLOOKUP($E179,'Kisa 1'!$C$5:$J$151,8,0)</f>
        <v>1</v>
      </c>
      <c r="H179" t="e">
        <f>VLOOKUP(E179,'Kisa 2'!$C$5:$J$183,8,0)</f>
        <v>#N/A</v>
      </c>
      <c r="I179" t="e">
        <f>VLOOKUP(E179,'Kisa 3'!$B$3:$I$176,8,0)</f>
        <v>#N/A</v>
      </c>
      <c r="J179" t="e">
        <f>VLOOKUP(E179,'Kisa  4'!$J$2:$Q$195,8,0)</f>
        <v>#N/A</v>
      </c>
      <c r="K179" s="18">
        <f t="shared" si="7"/>
        <v>1</v>
      </c>
      <c r="L179">
        <f t="shared" si="8"/>
        <v>1</v>
      </c>
    </row>
    <row r="180" spans="1:13">
      <c r="A180" t="s">
        <v>226</v>
      </c>
      <c r="B180" t="s">
        <v>227</v>
      </c>
      <c r="C180" s="1" t="s">
        <v>14</v>
      </c>
      <c r="D180" s="1">
        <v>21</v>
      </c>
      <c r="E180" t="str">
        <f t="shared" si="6"/>
        <v>Miia Niittynen</v>
      </c>
      <c r="F180" s="13">
        <v>1.113636363636362</v>
      </c>
      <c r="G180">
        <f>VLOOKUP($E180,'Kisa 1'!$C$5:$J$151,8,0)</f>
        <v>22</v>
      </c>
      <c r="H180" t="e">
        <f>VLOOKUP(E180,'Kisa 2'!$C$5:$J$183,8,0)</f>
        <v>#N/A</v>
      </c>
      <c r="I180" t="e">
        <f>VLOOKUP(E180,'Kisa 3'!$B$3:$I$176,8,0)</f>
        <v>#N/A</v>
      </c>
      <c r="J180" t="e">
        <f>VLOOKUP(E180,'Kisa  4'!$J$2:$Q$195,8,0)</f>
        <v>#N/A</v>
      </c>
      <c r="K180" s="18">
        <f t="shared" si="7"/>
        <v>1</v>
      </c>
      <c r="L180">
        <f t="shared" si="8"/>
        <v>22</v>
      </c>
    </row>
    <row r="181" spans="1:13">
      <c r="A181" t="s">
        <v>226</v>
      </c>
      <c r="B181" t="s">
        <v>158</v>
      </c>
      <c r="C181" s="1" t="s">
        <v>14</v>
      </c>
      <c r="D181" s="1">
        <v>40</v>
      </c>
      <c r="E181" t="str">
        <f t="shared" si="6"/>
        <v>Miia Tukiainen</v>
      </c>
      <c r="F181" s="12">
        <v>1.2727272727272709</v>
      </c>
      <c r="G181">
        <f>VLOOKUP($E181,'Kisa 1'!$C$5:$J$151,8,0)</f>
        <v>1</v>
      </c>
      <c r="H181">
        <f>VLOOKUP(E181,'Kisa 2'!$C$5:$J$183,8,0)</f>
        <v>1</v>
      </c>
      <c r="I181" t="e">
        <f>VLOOKUP(E181,'Kisa 3'!$B$3:$I$176,8,0)</f>
        <v>#N/A</v>
      </c>
      <c r="J181" t="e">
        <f>VLOOKUP(E181,'Kisa  4'!$J$2:$Q$195,8,0)</f>
        <v>#N/A</v>
      </c>
      <c r="K181" s="18">
        <f t="shared" si="7"/>
        <v>2</v>
      </c>
      <c r="L181">
        <f t="shared" si="8"/>
        <v>2</v>
      </c>
    </row>
    <row r="182" spans="1:13">
      <c r="A182" t="s">
        <v>228</v>
      </c>
      <c r="B182" t="s">
        <v>206</v>
      </c>
      <c r="C182" s="1" t="s">
        <v>3</v>
      </c>
      <c r="D182" s="1">
        <v>14</v>
      </c>
      <c r="E182" t="str">
        <f t="shared" si="6"/>
        <v>Mikko Eerola</v>
      </c>
      <c r="F182" s="12">
        <v>1.2272727272727253</v>
      </c>
      <c r="G182">
        <f>VLOOKUP($E182,'Kisa 1'!$C$5:$J$151,8,0)</f>
        <v>43</v>
      </c>
      <c r="H182">
        <f>VLOOKUP(E182,'Kisa 2'!$C$5:$J$183,8,0)</f>
        <v>13</v>
      </c>
      <c r="I182">
        <f>VLOOKUP(E182,'Kisa 3'!$B$3:$I$176,8,0)</f>
        <v>34</v>
      </c>
      <c r="J182">
        <f>VLOOKUP(E182,'Kisa  4'!$J$2:$Q$195,8,0)</f>
        <v>19</v>
      </c>
      <c r="K182" s="68">
        <f t="shared" si="7"/>
        <v>4</v>
      </c>
      <c r="L182">
        <f t="shared" si="8"/>
        <v>109</v>
      </c>
      <c r="M182" s="18">
        <f>SUBTOTAL(9,G182,I182,J182)</f>
        <v>96</v>
      </c>
    </row>
    <row r="183" spans="1:13">
      <c r="A183" t="s">
        <v>228</v>
      </c>
      <c r="B183" t="s">
        <v>229</v>
      </c>
      <c r="C183" s="1" t="s">
        <v>3</v>
      </c>
      <c r="D183" s="1">
        <v>16</v>
      </c>
      <c r="E183" t="str">
        <f t="shared" si="6"/>
        <v>Mikko Kemppi</v>
      </c>
      <c r="F183" s="12">
        <v>1.1363636363636349</v>
      </c>
      <c r="G183">
        <f>VLOOKUP($E183,'Kisa 1'!$C$5:$J$151,8,0)</f>
        <v>14</v>
      </c>
      <c r="H183">
        <f>VLOOKUP(E183,'Kisa 2'!$C$5:$J$183,8,0)</f>
        <v>7</v>
      </c>
      <c r="I183" t="e">
        <f>VLOOKUP(E183,'Kisa 3'!$B$3:$I$176,8,0)</f>
        <v>#N/A</v>
      </c>
      <c r="J183" t="e">
        <f>VLOOKUP(E183,'Kisa  4'!$J$2:$Q$195,8,0)</f>
        <v>#N/A</v>
      </c>
      <c r="K183" s="18">
        <f t="shared" si="7"/>
        <v>2</v>
      </c>
      <c r="L183">
        <f t="shared" si="8"/>
        <v>21</v>
      </c>
    </row>
    <row r="184" spans="1:13">
      <c r="A184" t="s">
        <v>228</v>
      </c>
      <c r="B184" t="s">
        <v>230</v>
      </c>
      <c r="C184" s="1" t="s">
        <v>3</v>
      </c>
      <c r="D184" s="1">
        <v>55</v>
      </c>
      <c r="E184" t="str">
        <f t="shared" si="6"/>
        <v>Mikko Numminen</v>
      </c>
      <c r="F184" s="12">
        <v>1.3409090909090891</v>
      </c>
      <c r="G184">
        <f>VLOOKUP($E184,'Kisa 1'!$C$5:$J$151,8,0)</f>
        <v>1</v>
      </c>
      <c r="H184">
        <f>VLOOKUP(E184,'Kisa 2'!$C$5:$J$183,8,0)</f>
        <v>1</v>
      </c>
      <c r="I184">
        <f>VLOOKUP(E184,'Kisa 3'!$B$3:$I$176,8,0)</f>
        <v>1</v>
      </c>
      <c r="J184">
        <f>VLOOKUP(E184,'Kisa  4'!$J$2:$Q$195,8,0)</f>
        <v>1</v>
      </c>
      <c r="K184" s="68">
        <f t="shared" si="7"/>
        <v>4</v>
      </c>
      <c r="L184">
        <f t="shared" si="8"/>
        <v>4</v>
      </c>
      <c r="M184" s="18">
        <f>SUBTOTAL(9,G184:I184)</f>
        <v>3</v>
      </c>
    </row>
    <row r="185" spans="1:13">
      <c r="A185" t="s">
        <v>228</v>
      </c>
      <c r="B185" t="s">
        <v>46</v>
      </c>
      <c r="C185" s="1" t="s">
        <v>3</v>
      </c>
      <c r="D185" s="2">
        <v>21</v>
      </c>
      <c r="E185" t="str">
        <f t="shared" si="6"/>
        <v>Mikko Pitkänen</v>
      </c>
      <c r="F185" s="13">
        <v>0.99999999999999845</v>
      </c>
      <c r="G185" t="e">
        <f>VLOOKUP($E185,'Kisa 1'!$C$5:$J$151,8,0)</f>
        <v>#N/A</v>
      </c>
      <c r="H185">
        <f>VLOOKUP(E185,'Kisa 2'!$C$5:$J$183,8,0)</f>
        <v>1</v>
      </c>
      <c r="I185" t="e">
        <f>VLOOKUP(E185,'Kisa 3'!$B$3:$I$176,8,0)</f>
        <v>#N/A</v>
      </c>
      <c r="J185">
        <f>VLOOKUP(E185,'Kisa  4'!$J$2:$Q$195,8,0)</f>
        <v>1</v>
      </c>
      <c r="K185" s="18">
        <f t="shared" si="7"/>
        <v>2</v>
      </c>
      <c r="L185">
        <f t="shared" si="8"/>
        <v>2</v>
      </c>
    </row>
    <row r="186" spans="1:13">
      <c r="A186" t="s">
        <v>228</v>
      </c>
      <c r="B186" t="s">
        <v>231</v>
      </c>
      <c r="C186" s="1" t="s">
        <v>3</v>
      </c>
      <c r="D186" s="1">
        <v>40</v>
      </c>
      <c r="E186" t="str">
        <f t="shared" si="6"/>
        <v>Mikko Pitkänen40</v>
      </c>
      <c r="F186" s="12">
        <v>1.113636363636362</v>
      </c>
      <c r="G186" t="e">
        <f>VLOOKUP($E186,'Kisa 1'!$C$5:$J$151,8,0)</f>
        <v>#N/A</v>
      </c>
      <c r="H186" t="e">
        <f>VLOOKUP(E186,'Kisa 2'!$C$5:$J$183,8,0)</f>
        <v>#N/A</v>
      </c>
      <c r="I186">
        <f>VLOOKUP(E186,'Kisa 3'!$B$3:$I$176,8,0)</f>
        <v>1</v>
      </c>
      <c r="J186" t="e">
        <f>VLOOKUP(E186,'Kisa  4'!$J$2:$Q$195,8,0)</f>
        <v>#N/A</v>
      </c>
      <c r="K186" s="18">
        <f t="shared" si="7"/>
        <v>1</v>
      </c>
      <c r="L186">
        <f t="shared" si="8"/>
        <v>1</v>
      </c>
    </row>
    <row r="187" spans="1:13">
      <c r="A187" t="s">
        <v>228</v>
      </c>
      <c r="B187" t="s">
        <v>232</v>
      </c>
      <c r="C187" s="1" t="s">
        <v>3</v>
      </c>
      <c r="D187" s="1">
        <v>35</v>
      </c>
      <c r="E187" t="str">
        <f t="shared" si="6"/>
        <v>Mikko Saarinen</v>
      </c>
      <c r="F187" s="12">
        <v>1.0681818181818166</v>
      </c>
      <c r="G187">
        <f>VLOOKUP($E187,'Kisa 1'!$C$5:$J$151,8,0)</f>
        <v>13</v>
      </c>
      <c r="H187" t="e">
        <f>VLOOKUP(E187,'Kisa 2'!$C$5:$J$183,8,0)</f>
        <v>#N/A</v>
      </c>
      <c r="I187" t="e">
        <f>VLOOKUP(E187,'Kisa 3'!$B$3:$I$176,8,0)</f>
        <v>#N/A</v>
      </c>
      <c r="J187" t="e">
        <f>VLOOKUP(E187,'Kisa  4'!$J$2:$Q$195,8,0)</f>
        <v>#N/A</v>
      </c>
      <c r="K187" s="18">
        <f t="shared" si="7"/>
        <v>1</v>
      </c>
      <c r="L187">
        <f t="shared" si="8"/>
        <v>13</v>
      </c>
    </row>
    <row r="188" spans="1:13">
      <c r="A188" t="s">
        <v>228</v>
      </c>
      <c r="B188" t="s">
        <v>233</v>
      </c>
      <c r="C188" s="1" t="s">
        <v>3</v>
      </c>
      <c r="D188" s="1">
        <v>60</v>
      </c>
      <c r="E188" t="str">
        <f t="shared" si="6"/>
        <v>Mikko Sani</v>
      </c>
      <c r="F188" s="12">
        <v>1.4545454545454524</v>
      </c>
      <c r="G188" t="e">
        <f>VLOOKUP($E188,'Kisa 1'!$C$5:$J$151,8,0)</f>
        <v>#N/A</v>
      </c>
      <c r="H188" t="e">
        <f>VLOOKUP(E188,'Kisa 2'!$C$5:$J$183,8,0)</f>
        <v>#N/A</v>
      </c>
      <c r="I188">
        <f>VLOOKUP(E188,'Kisa 3'!$B$3:$I$176,8,0)</f>
        <v>46</v>
      </c>
      <c r="J188">
        <f>VLOOKUP(E188,'Kisa  4'!$J$2:$Q$195,8,0)</f>
        <v>50</v>
      </c>
      <c r="K188" s="18">
        <f t="shared" si="7"/>
        <v>2</v>
      </c>
      <c r="L188">
        <f t="shared" si="8"/>
        <v>96</v>
      </c>
    </row>
    <row r="189" spans="1:13">
      <c r="A189" t="s">
        <v>228</v>
      </c>
      <c r="B189" t="s">
        <v>13</v>
      </c>
      <c r="C189" s="1" t="s">
        <v>3</v>
      </c>
      <c r="D189" s="1">
        <v>40</v>
      </c>
      <c r="E189" t="str">
        <f t="shared" si="6"/>
        <v>Mikko Toivonen</v>
      </c>
      <c r="F189" s="12">
        <v>1.113636363636362</v>
      </c>
      <c r="G189" t="e">
        <f>VLOOKUP($E189,'Kisa 1'!$C$5:$J$151,8,0)</f>
        <v>#N/A</v>
      </c>
      <c r="H189">
        <f>VLOOKUP(E189,'Kisa 2'!$C$5:$J$183,8,0)</f>
        <v>1</v>
      </c>
      <c r="I189" t="e">
        <f>VLOOKUP(E189,'Kisa 3'!$B$3:$I$176,8,0)</f>
        <v>#N/A</v>
      </c>
      <c r="J189" t="e">
        <f>VLOOKUP(E189,'Kisa  4'!$J$2:$Q$195,8,0)</f>
        <v>#N/A</v>
      </c>
      <c r="K189" s="18">
        <f t="shared" si="7"/>
        <v>1</v>
      </c>
      <c r="L189">
        <f t="shared" si="8"/>
        <v>1</v>
      </c>
    </row>
    <row r="190" spans="1:13">
      <c r="A190" t="s">
        <v>228</v>
      </c>
      <c r="B190" t="s">
        <v>234</v>
      </c>
      <c r="C190" s="1" t="s">
        <v>3</v>
      </c>
      <c r="D190" s="1">
        <v>35</v>
      </c>
      <c r="E190" t="str">
        <f t="shared" si="6"/>
        <v>Mikko Vainio</v>
      </c>
      <c r="F190" s="12">
        <v>1.0681818181818166</v>
      </c>
      <c r="G190" t="e">
        <f>VLOOKUP($E190,'Kisa 1'!$C$5:$J$151,8,0)</f>
        <v>#N/A</v>
      </c>
      <c r="H190">
        <f>VLOOKUP(E190,'Kisa 2'!$C$5:$J$183,8,0)</f>
        <v>1</v>
      </c>
      <c r="I190" t="e">
        <f>VLOOKUP(E190,'Kisa 3'!$B$3:$I$176,8,0)</f>
        <v>#N/A</v>
      </c>
      <c r="J190" t="e">
        <f>VLOOKUP(E190,'Kisa  4'!$J$2:$Q$195,8,0)</f>
        <v>#N/A</v>
      </c>
      <c r="K190" s="18">
        <f t="shared" si="7"/>
        <v>1</v>
      </c>
      <c r="L190">
        <f t="shared" si="8"/>
        <v>1</v>
      </c>
    </row>
    <row r="191" spans="1:13">
      <c r="A191" t="s">
        <v>235</v>
      </c>
      <c r="B191" t="s">
        <v>7</v>
      </c>
      <c r="C191" s="1" t="s">
        <v>3</v>
      </c>
      <c r="D191" s="1">
        <v>10</v>
      </c>
      <c r="E191" t="str">
        <f t="shared" si="6"/>
        <v>Milo Konttila</v>
      </c>
      <c r="F191" s="12">
        <v>1.4772727272727273</v>
      </c>
      <c r="G191">
        <f>VLOOKUP($E191,'Kisa 1'!$C$5:$J$151,8,0)</f>
        <v>1</v>
      </c>
      <c r="H191" t="e">
        <f>VLOOKUP(E191,'Kisa 2'!$C$5:$J$183,8,0)</f>
        <v>#N/A</v>
      </c>
      <c r="I191" t="e">
        <f>VLOOKUP(E191,'Kisa 3'!$B$3:$I$176,8,0)</f>
        <v>#N/A</v>
      </c>
      <c r="J191">
        <f>VLOOKUP(E191,'Kisa  4'!$J$2:$Q$195,8,0)</f>
        <v>1</v>
      </c>
      <c r="K191" s="18">
        <f t="shared" si="7"/>
        <v>2</v>
      </c>
      <c r="L191">
        <f t="shared" si="8"/>
        <v>2</v>
      </c>
    </row>
    <row r="192" spans="1:13">
      <c r="A192" t="s">
        <v>236</v>
      </c>
      <c r="B192" t="s">
        <v>7</v>
      </c>
      <c r="C192" s="1" t="s">
        <v>14</v>
      </c>
      <c r="D192" s="1">
        <v>40</v>
      </c>
      <c r="E192" t="str">
        <f t="shared" si="6"/>
        <v>Minna Konttila</v>
      </c>
      <c r="F192" s="12">
        <v>1.2727272727272709</v>
      </c>
      <c r="G192">
        <f>VLOOKUP($E192,'Kisa 1'!$C$5:$J$151,8,0)</f>
        <v>9</v>
      </c>
      <c r="H192">
        <f>VLOOKUP(E192,'Kisa 2'!$C$5:$J$183,8,0)</f>
        <v>7</v>
      </c>
      <c r="I192">
        <f>VLOOKUP(E192,'Kisa 3'!$B$3:$I$176,8,0)</f>
        <v>18</v>
      </c>
      <c r="J192">
        <f>VLOOKUP(E192,'Kisa  4'!$J$2:$Q$195,8,0)</f>
        <v>1</v>
      </c>
      <c r="K192" s="68">
        <f t="shared" si="7"/>
        <v>4</v>
      </c>
      <c r="L192">
        <f t="shared" si="8"/>
        <v>35</v>
      </c>
      <c r="M192" s="18">
        <f>SUBTOTAL(9,G192:I192)</f>
        <v>34</v>
      </c>
    </row>
    <row r="193" spans="1:13">
      <c r="A193" t="s">
        <v>236</v>
      </c>
      <c r="B193" t="s">
        <v>232</v>
      </c>
      <c r="C193" s="1" t="s">
        <v>14</v>
      </c>
      <c r="D193" s="2">
        <v>21</v>
      </c>
      <c r="E193" t="str">
        <f t="shared" si="6"/>
        <v>Minna Saarinen</v>
      </c>
      <c r="F193" s="13">
        <v>1.113636363636362</v>
      </c>
      <c r="G193" t="e">
        <f>VLOOKUP($E193,'Kisa 1'!$C$5:$J$151,8,0)</f>
        <v>#N/A</v>
      </c>
      <c r="H193">
        <f>VLOOKUP(E193,'Kisa 2'!$C$5:$J$183,8,0)</f>
        <v>13</v>
      </c>
      <c r="I193">
        <f>VLOOKUP(E193,'Kisa 3'!$B$3:$I$176,8,0)</f>
        <v>12</v>
      </c>
      <c r="J193" t="e">
        <f>VLOOKUP(E193,'Kisa  4'!$J$2:$Q$195,8,0)</f>
        <v>#N/A</v>
      </c>
      <c r="K193" s="18">
        <f t="shared" si="7"/>
        <v>2</v>
      </c>
      <c r="L193">
        <f t="shared" si="8"/>
        <v>25</v>
      </c>
    </row>
    <row r="194" spans="1:13">
      <c r="A194" t="s">
        <v>237</v>
      </c>
      <c r="B194" t="s">
        <v>238</v>
      </c>
      <c r="C194" s="1" t="s">
        <v>14</v>
      </c>
      <c r="D194" s="1">
        <v>18</v>
      </c>
      <c r="E194" t="str">
        <f t="shared" ref="E194:E257" si="9">(A194&amp;" "&amp;B194)</f>
        <v>Minttu Paunu</v>
      </c>
      <c r="F194" s="12">
        <v>1.2499999999999982</v>
      </c>
      <c r="G194">
        <f>VLOOKUP($E194,'Kisa 1'!$C$5:$J$151,8,0)</f>
        <v>1</v>
      </c>
      <c r="H194">
        <f>VLOOKUP(E194,'Kisa 2'!$C$5:$J$183,8,0)</f>
        <v>1</v>
      </c>
      <c r="I194">
        <f>VLOOKUP(E194,'Kisa 3'!$B$3:$I$176,8,0)</f>
        <v>5</v>
      </c>
      <c r="J194" t="e">
        <f>VLOOKUP(E194,'Kisa  4'!$J$2:$Q$195,8,0)</f>
        <v>#N/A</v>
      </c>
      <c r="K194" s="18">
        <f t="shared" si="7"/>
        <v>3</v>
      </c>
      <c r="L194">
        <f t="shared" si="8"/>
        <v>7</v>
      </c>
    </row>
    <row r="195" spans="1:13">
      <c r="A195" t="s">
        <v>237</v>
      </c>
      <c r="B195" t="s">
        <v>97</v>
      </c>
      <c r="C195" s="1" t="s">
        <v>14</v>
      </c>
      <c r="D195" s="1">
        <v>20</v>
      </c>
      <c r="E195" t="str">
        <f t="shared" si="9"/>
        <v>Minttu Toivanen</v>
      </c>
      <c r="F195" s="12">
        <v>1.2045454545454528</v>
      </c>
      <c r="G195">
        <f>VLOOKUP($E195,'Kisa 1'!$C$5:$J$151,8,0)</f>
        <v>1</v>
      </c>
      <c r="H195">
        <f>VLOOKUP(E195,'Kisa 2'!$C$5:$J$183,8,0)</f>
        <v>1</v>
      </c>
      <c r="I195" t="e">
        <f>VLOOKUP(E195,'Kisa 3'!$B$3:$I$176,8,0)</f>
        <v>#N/A</v>
      </c>
      <c r="J195">
        <f>VLOOKUP(E195,'Kisa  4'!$J$2:$Q$195,8,0)</f>
        <v>1</v>
      </c>
      <c r="K195" s="18">
        <f t="shared" ref="K195:K258" si="10">COUNT(G195:J195)</f>
        <v>3</v>
      </c>
      <c r="L195">
        <f t="shared" ref="L195:L258" si="11">SUMIF(G195:J195,"&lt;&gt;#PUUTTUU!")</f>
        <v>3</v>
      </c>
    </row>
    <row r="196" spans="1:13">
      <c r="A196" t="s">
        <v>239</v>
      </c>
      <c r="B196" t="s">
        <v>240</v>
      </c>
      <c r="C196" s="1" t="s">
        <v>3</v>
      </c>
      <c r="D196" s="1">
        <v>16</v>
      </c>
      <c r="E196" t="str">
        <f t="shared" si="9"/>
        <v>Miska Saarnijoki</v>
      </c>
      <c r="F196" s="12">
        <v>1.1363636363636349</v>
      </c>
      <c r="G196" t="e">
        <f>VLOOKUP($E196,'Kisa 1'!$C$5:$J$151,8,0)</f>
        <v>#N/A</v>
      </c>
      <c r="H196" t="e">
        <f>VLOOKUP(E196,'Kisa 2'!$C$5:$J$183,8,0)</f>
        <v>#N/A</v>
      </c>
      <c r="I196">
        <f>VLOOKUP(E196,'Kisa 3'!$B$3:$I$176,8,0)</f>
        <v>12</v>
      </c>
      <c r="J196" t="e">
        <f>VLOOKUP(E196,'Kisa  4'!$J$2:$Q$195,8,0)</f>
        <v>#N/A</v>
      </c>
      <c r="K196" s="18">
        <f t="shared" si="10"/>
        <v>1</v>
      </c>
      <c r="L196">
        <f t="shared" si="11"/>
        <v>12</v>
      </c>
    </row>
    <row r="197" spans="1:13">
      <c r="A197" s="15" t="s">
        <v>241</v>
      </c>
      <c r="B197" t="s">
        <v>242</v>
      </c>
      <c r="C197" s="1" t="s">
        <v>14</v>
      </c>
      <c r="D197" s="1">
        <v>21</v>
      </c>
      <c r="E197" t="str">
        <f t="shared" si="9"/>
        <v>Missu Eskola</v>
      </c>
      <c r="F197" s="13">
        <v>1.113636363636362</v>
      </c>
      <c r="G197">
        <f>VLOOKUP($E197,'Kisa 1'!$C$5:$J$151,8,0)</f>
        <v>1</v>
      </c>
      <c r="H197" t="e">
        <f>VLOOKUP(E197,'Kisa 2'!$C$5:$J$183,8,0)</f>
        <v>#N/A</v>
      </c>
      <c r="I197" t="e">
        <f>VLOOKUP(E197,'Kisa 3'!$B$3:$I$176,8,0)</f>
        <v>#N/A</v>
      </c>
      <c r="J197" t="e">
        <f>VLOOKUP(E197,'Kisa  4'!$J$2:$Q$195,8,0)</f>
        <v>#N/A</v>
      </c>
      <c r="K197" s="18">
        <f t="shared" si="10"/>
        <v>1</v>
      </c>
      <c r="L197">
        <f t="shared" si="11"/>
        <v>1</v>
      </c>
    </row>
    <row r="198" spans="1:13">
      <c r="A198" t="s">
        <v>243</v>
      </c>
      <c r="B198" t="s">
        <v>244</v>
      </c>
      <c r="C198" s="1" t="s">
        <v>14</v>
      </c>
      <c r="D198" s="2">
        <v>55</v>
      </c>
      <c r="E198" t="str">
        <f t="shared" si="9"/>
        <v>Netta Tammisalo</v>
      </c>
      <c r="F198" s="12">
        <v>1.4772727272727251</v>
      </c>
      <c r="G198" t="e">
        <f>VLOOKUP($E198,'Kisa 1'!$C$5:$J$151,8,0)</f>
        <v>#N/A</v>
      </c>
      <c r="H198">
        <f>VLOOKUP(E198,'Kisa 2'!$C$5:$J$183,8,0)</f>
        <v>1</v>
      </c>
      <c r="I198" t="e">
        <f>VLOOKUP(E198,'Kisa 3'!$B$3:$I$176,8,0)</f>
        <v>#N/A</v>
      </c>
      <c r="J198" t="e">
        <f>VLOOKUP(E198,'Kisa  4'!$J$2:$Q$195,8,0)</f>
        <v>#N/A</v>
      </c>
      <c r="K198" s="18">
        <f t="shared" si="10"/>
        <v>1</v>
      </c>
      <c r="L198">
        <f t="shared" si="11"/>
        <v>1</v>
      </c>
    </row>
    <row r="199" spans="1:13">
      <c r="A199" t="s">
        <v>245</v>
      </c>
      <c r="B199" t="s">
        <v>86</v>
      </c>
      <c r="C199" s="1" t="s">
        <v>14</v>
      </c>
      <c r="D199" s="1">
        <v>21</v>
      </c>
      <c r="E199" t="str">
        <f t="shared" si="9"/>
        <v>Niina Papinsaari</v>
      </c>
      <c r="F199" s="13">
        <v>1.113636363636362</v>
      </c>
      <c r="G199">
        <f>VLOOKUP($E199,'Kisa 1'!$C$5:$J$151,8,0)</f>
        <v>1</v>
      </c>
      <c r="H199">
        <f>VLOOKUP(E199,'Kisa 2'!$C$5:$J$183,8,0)</f>
        <v>11</v>
      </c>
      <c r="I199" t="e">
        <f>VLOOKUP(E199,'Kisa 3'!$B$3:$I$176,8,0)</f>
        <v>#N/A</v>
      </c>
      <c r="J199" t="e">
        <f>VLOOKUP(E199,'Kisa  4'!$J$2:$Q$195,8,0)</f>
        <v>#N/A</v>
      </c>
      <c r="K199" s="18">
        <f t="shared" si="10"/>
        <v>2</v>
      </c>
      <c r="L199">
        <f t="shared" si="11"/>
        <v>12</v>
      </c>
    </row>
    <row r="200" spans="1:13">
      <c r="A200" t="s">
        <v>246</v>
      </c>
      <c r="B200" t="s">
        <v>247</v>
      </c>
      <c r="C200" s="1" t="s">
        <v>14</v>
      </c>
      <c r="D200" s="1">
        <v>16</v>
      </c>
      <c r="E200" t="str">
        <f t="shared" si="9"/>
        <v>Nina Viitala</v>
      </c>
      <c r="F200" s="12">
        <v>1.2727272727272709</v>
      </c>
      <c r="G200">
        <f>VLOOKUP($E200,'Kisa 1'!$C$5:$J$151,8,0)</f>
        <v>1</v>
      </c>
      <c r="H200">
        <f>VLOOKUP(E200,'Kisa 2'!$C$5:$J$183,8,0)</f>
        <v>1</v>
      </c>
      <c r="I200">
        <f>VLOOKUP(E200,'Kisa 3'!$B$3:$I$176,8,0)</f>
        <v>1</v>
      </c>
      <c r="J200">
        <f>VLOOKUP(E200,'Kisa  4'!$J$2:$Q$195,8,0)</f>
        <v>1</v>
      </c>
      <c r="K200" s="68">
        <f t="shared" si="10"/>
        <v>4</v>
      </c>
      <c r="L200">
        <f t="shared" si="11"/>
        <v>4</v>
      </c>
      <c r="M200" s="18">
        <f>SUBTOTAL(9,G200:I200)</f>
        <v>3</v>
      </c>
    </row>
    <row r="201" spans="1:13">
      <c r="A201" t="s">
        <v>248</v>
      </c>
      <c r="B201" t="s">
        <v>249</v>
      </c>
      <c r="C201" s="1" t="s">
        <v>3</v>
      </c>
      <c r="D201" s="2">
        <v>10</v>
      </c>
      <c r="E201" t="str">
        <f t="shared" si="9"/>
        <v>Nuutti Vennelä</v>
      </c>
      <c r="F201" s="12">
        <v>1.4772727272727273</v>
      </c>
      <c r="G201" t="e">
        <f>VLOOKUP($E201,'Kisa 1'!$C$5:$J$151,8,0)</f>
        <v>#N/A</v>
      </c>
      <c r="H201">
        <f>VLOOKUP(E201,'Kisa 2'!$C$5:$J$183,8,0)</f>
        <v>1</v>
      </c>
      <c r="I201">
        <f>VLOOKUP(E201,'Kisa 3'!$B$3:$I$176,8,0)</f>
        <v>1</v>
      </c>
      <c r="J201">
        <f>VLOOKUP(E201,'Kisa  4'!$J$2:$Q$195,8,0)</f>
        <v>1</v>
      </c>
      <c r="K201" s="18">
        <f t="shared" si="10"/>
        <v>3</v>
      </c>
      <c r="L201">
        <f t="shared" si="11"/>
        <v>3</v>
      </c>
    </row>
    <row r="202" spans="1:13">
      <c r="A202" t="s">
        <v>250</v>
      </c>
      <c r="B202" t="s">
        <v>123</v>
      </c>
      <c r="C202" s="1" t="s">
        <v>3</v>
      </c>
      <c r="D202" s="1">
        <v>12</v>
      </c>
      <c r="E202" t="str">
        <f t="shared" si="9"/>
        <v>Oliver Alajoutsi</v>
      </c>
      <c r="F202" s="12">
        <v>1.3181818181818181</v>
      </c>
      <c r="G202">
        <f>VLOOKUP($E202,'Kisa 1'!$C$5:$J$151,8,0)</f>
        <v>1</v>
      </c>
      <c r="H202" t="e">
        <f>VLOOKUP(E202,'Kisa 2'!$C$5:$J$183,8,0)</f>
        <v>#N/A</v>
      </c>
      <c r="I202">
        <f>VLOOKUP(E202,'Kisa 3'!$B$3:$I$176,8,0)</f>
        <v>1</v>
      </c>
      <c r="J202">
        <f>VLOOKUP(E202,'Kisa  4'!$J$2:$Q$195,8,0)</f>
        <v>1</v>
      </c>
      <c r="K202" s="18">
        <f t="shared" si="10"/>
        <v>3</v>
      </c>
      <c r="L202">
        <f t="shared" si="11"/>
        <v>3</v>
      </c>
    </row>
    <row r="203" spans="1:13">
      <c r="A203" t="s">
        <v>251</v>
      </c>
      <c r="B203" t="s">
        <v>76</v>
      </c>
      <c r="C203" s="1" t="s">
        <v>3</v>
      </c>
      <c r="D203" s="1">
        <v>45</v>
      </c>
      <c r="E203" t="str">
        <f t="shared" si="9"/>
        <v>Olli Koski</v>
      </c>
      <c r="F203" s="12">
        <v>1.1590909090909074</v>
      </c>
      <c r="G203" t="e">
        <f>VLOOKUP($E203,'Kisa 1'!$C$5:$J$151,8,0)</f>
        <v>#N/A</v>
      </c>
      <c r="H203">
        <f>VLOOKUP(E203,'Kisa 2'!$C$5:$J$183,8,0)</f>
        <v>1</v>
      </c>
      <c r="I203">
        <f>VLOOKUP(E203,'Kisa 3'!$B$3:$I$176,8,0)</f>
        <v>1</v>
      </c>
      <c r="J203">
        <f>VLOOKUP(E203,'Kisa  4'!$J$2:$Q$195,8,0)</f>
        <v>1</v>
      </c>
      <c r="K203" s="18">
        <f t="shared" si="10"/>
        <v>3</v>
      </c>
      <c r="L203">
        <f t="shared" si="11"/>
        <v>3</v>
      </c>
    </row>
    <row r="204" spans="1:13">
      <c r="A204" t="s">
        <v>251</v>
      </c>
      <c r="B204" t="s">
        <v>99</v>
      </c>
      <c r="C204" s="1" t="s">
        <v>3</v>
      </c>
      <c r="D204" s="1">
        <v>8</v>
      </c>
      <c r="E204" t="str">
        <f t="shared" si="9"/>
        <v>Olli Kuusisto</v>
      </c>
      <c r="F204" s="12">
        <v>1.6363636363636365</v>
      </c>
      <c r="G204">
        <f>VLOOKUP($E204,'Kisa 1'!$C$5:$J$151,8,0)</f>
        <v>1</v>
      </c>
      <c r="H204">
        <f>VLOOKUP(E204,'Kisa 2'!$C$5:$J$183,8,0)</f>
        <v>1</v>
      </c>
      <c r="I204" t="e">
        <f>VLOOKUP(E204,'Kisa 3'!$B$3:$I$176,8,0)</f>
        <v>#N/A</v>
      </c>
      <c r="J204" t="e">
        <f>VLOOKUP(E204,'Kisa  4'!$J$2:$Q$195,8,0)</f>
        <v>#N/A</v>
      </c>
      <c r="K204" s="18">
        <f t="shared" si="10"/>
        <v>2</v>
      </c>
      <c r="L204">
        <f t="shared" si="11"/>
        <v>2</v>
      </c>
    </row>
    <row r="205" spans="1:13">
      <c r="A205" t="s">
        <v>251</v>
      </c>
      <c r="B205" t="s">
        <v>22</v>
      </c>
      <c r="C205" s="1" t="s">
        <v>3</v>
      </c>
      <c r="D205" s="1">
        <v>12</v>
      </c>
      <c r="E205" t="str">
        <f t="shared" si="9"/>
        <v>Olli Mustajoki</v>
      </c>
      <c r="F205" s="12">
        <v>1.3181818181818181</v>
      </c>
      <c r="G205" t="e">
        <f>VLOOKUP($E205,'Kisa 1'!$C$5:$J$151,8,0)</f>
        <v>#N/A</v>
      </c>
      <c r="H205" t="e">
        <f>VLOOKUP(E205,'Kisa 2'!$C$5:$J$183,8,0)</f>
        <v>#N/A</v>
      </c>
      <c r="I205">
        <f>VLOOKUP(E205,'Kisa 3'!$B$3:$I$176,8,0)</f>
        <v>3</v>
      </c>
      <c r="J205">
        <f>VLOOKUP(E205,'Kisa  4'!$J$2:$Q$195,8,0)</f>
        <v>3</v>
      </c>
      <c r="K205" s="18">
        <f t="shared" si="10"/>
        <v>2</v>
      </c>
      <c r="L205">
        <f t="shared" si="11"/>
        <v>6</v>
      </c>
    </row>
    <row r="206" spans="1:13">
      <c r="A206" t="s">
        <v>252</v>
      </c>
      <c r="B206" t="s">
        <v>253</v>
      </c>
      <c r="C206" s="1" t="s">
        <v>3</v>
      </c>
      <c r="D206" s="1">
        <v>18</v>
      </c>
      <c r="E206" t="str">
        <f t="shared" si="9"/>
        <v>Ossi Järvinen</v>
      </c>
      <c r="F206" s="12">
        <v>1.0909090909090893</v>
      </c>
      <c r="G206">
        <f>VLOOKUP($E206,'Kisa 1'!$C$5:$J$151,8,0)</f>
        <v>10</v>
      </c>
      <c r="H206" t="e">
        <f>VLOOKUP(E206,'Kisa 2'!$C$5:$J$183,8,0)</f>
        <v>#N/A</v>
      </c>
      <c r="I206" t="e">
        <f>VLOOKUP(E206,'Kisa 3'!$B$3:$I$176,8,0)</f>
        <v>#N/A</v>
      </c>
      <c r="J206">
        <f>VLOOKUP(E206,'Kisa  4'!$J$2:$Q$195,8,0)</f>
        <v>1</v>
      </c>
      <c r="K206" s="18">
        <f t="shared" si="10"/>
        <v>2</v>
      </c>
      <c r="L206">
        <f t="shared" si="11"/>
        <v>11</v>
      </c>
    </row>
    <row r="207" spans="1:13">
      <c r="A207" t="s">
        <v>252</v>
      </c>
      <c r="B207" t="s">
        <v>153</v>
      </c>
      <c r="C207" s="1" t="s">
        <v>3</v>
      </c>
      <c r="D207" s="1">
        <v>14</v>
      </c>
      <c r="E207" t="str">
        <f t="shared" si="9"/>
        <v>Ossi Mustonen</v>
      </c>
      <c r="F207" s="12">
        <v>1.2272727272727253</v>
      </c>
      <c r="G207" t="e">
        <f>VLOOKUP($E207,'Kisa 1'!$C$5:$J$151,8,0)</f>
        <v>#N/A</v>
      </c>
      <c r="H207" t="e">
        <f>VLOOKUP(E207,'Kisa 2'!$C$5:$J$183,8,0)</f>
        <v>#N/A</v>
      </c>
      <c r="I207">
        <f>VLOOKUP(E207,'Kisa 3'!$B$3:$I$176,8,0)</f>
        <v>24</v>
      </c>
      <c r="J207">
        <f>VLOOKUP(E207,'Kisa  4'!$J$2:$Q$195,8,0)</f>
        <v>4</v>
      </c>
      <c r="K207" s="18">
        <f t="shared" si="10"/>
        <v>2</v>
      </c>
      <c r="L207">
        <f t="shared" si="11"/>
        <v>28</v>
      </c>
    </row>
    <row r="208" spans="1:13">
      <c r="A208" t="s">
        <v>254</v>
      </c>
      <c r="B208" t="s">
        <v>143</v>
      </c>
      <c r="C208" s="1" t="s">
        <v>3</v>
      </c>
      <c r="D208" s="1">
        <v>6</v>
      </c>
      <c r="E208" t="str">
        <f t="shared" si="9"/>
        <v>Otso Kallio</v>
      </c>
      <c r="F208" s="12">
        <v>1.8409090909090911</v>
      </c>
      <c r="G208" t="e">
        <f>VLOOKUP($E208,'Kisa 1'!$C$5:$J$151,8,0)</f>
        <v>#N/A</v>
      </c>
      <c r="H208">
        <f>VLOOKUP(E208,'Kisa 2'!$C$5:$J$183,8,0)</f>
        <v>1</v>
      </c>
      <c r="I208" t="e">
        <f>VLOOKUP(E208,'Kisa 3'!$B$3:$I$176,8,0)</f>
        <v>#N/A</v>
      </c>
      <c r="J208">
        <f>VLOOKUP(E208,'Kisa  4'!$J$2:$Q$195,8,0)</f>
        <v>1</v>
      </c>
      <c r="K208" s="18">
        <f t="shared" si="10"/>
        <v>2</v>
      </c>
      <c r="L208">
        <f t="shared" si="11"/>
        <v>2</v>
      </c>
    </row>
    <row r="209" spans="1:13">
      <c r="A209" t="s">
        <v>254</v>
      </c>
      <c r="B209" t="s">
        <v>158</v>
      </c>
      <c r="C209" s="1" t="s">
        <v>3</v>
      </c>
      <c r="D209" s="1">
        <v>12</v>
      </c>
      <c r="E209" t="str">
        <f t="shared" si="9"/>
        <v>Otso Tukiainen</v>
      </c>
      <c r="F209" s="12">
        <v>1.3181818181818181</v>
      </c>
      <c r="G209">
        <f>VLOOKUP($E209,'Kisa 1'!$C$5:$J$151,8,0)</f>
        <v>1</v>
      </c>
      <c r="H209" t="e">
        <f>VLOOKUP(E209,'Kisa 2'!$C$5:$J$183,8,0)</f>
        <v>#N/A</v>
      </c>
      <c r="I209" t="e">
        <f>VLOOKUP(E209,'Kisa 3'!$B$3:$I$176,8,0)</f>
        <v>#N/A</v>
      </c>
      <c r="J209" t="e">
        <f>VLOOKUP(E209,'Kisa  4'!$J$2:$Q$195,8,0)</f>
        <v>#N/A</v>
      </c>
      <c r="K209" s="18">
        <f t="shared" si="10"/>
        <v>1</v>
      </c>
      <c r="L209">
        <f t="shared" si="11"/>
        <v>1</v>
      </c>
    </row>
    <row r="210" spans="1:13">
      <c r="A210" t="s">
        <v>1213</v>
      </c>
      <c r="B210" t="s">
        <v>1214</v>
      </c>
      <c r="C210" s="1" t="s">
        <v>3</v>
      </c>
      <c r="D210" s="1">
        <v>21</v>
      </c>
      <c r="E210" t="str">
        <f t="shared" si="9"/>
        <v>Panu Teittinen</v>
      </c>
      <c r="F210" s="4">
        <v>0.99999999999999845</v>
      </c>
      <c r="G210" t="e">
        <f>VLOOKUP($E210,'Kisa 1'!$C$5:$J$151,8,0)</f>
        <v>#N/A</v>
      </c>
      <c r="H210" t="e">
        <f>VLOOKUP(E210,'Kisa 2'!$C$5:$J$183,8,0)</f>
        <v>#N/A</v>
      </c>
      <c r="I210" t="e">
        <f>VLOOKUP(E210,'Kisa 3'!$B$3:$I$176,8,0)</f>
        <v>#N/A</v>
      </c>
      <c r="J210">
        <f>VLOOKUP(E210,'Kisa  4'!$J$2:$Q$195,8,0)</f>
        <v>9</v>
      </c>
      <c r="K210" s="18">
        <f t="shared" si="10"/>
        <v>1</v>
      </c>
      <c r="L210">
        <f t="shared" si="11"/>
        <v>9</v>
      </c>
    </row>
    <row r="211" spans="1:13">
      <c r="A211" t="s">
        <v>255</v>
      </c>
      <c r="B211" t="s">
        <v>180</v>
      </c>
      <c r="C211" s="1" t="s">
        <v>3</v>
      </c>
      <c r="D211" s="1">
        <v>50</v>
      </c>
      <c r="E211" t="str">
        <f t="shared" si="9"/>
        <v>Pasi Isokallio</v>
      </c>
      <c r="F211" s="12">
        <v>1.2499999999999982</v>
      </c>
      <c r="G211">
        <f>VLOOKUP($E211,'Kisa 1'!$C$5:$J$151,8,0)</f>
        <v>3</v>
      </c>
      <c r="H211">
        <f>VLOOKUP(E211,'Kisa 2'!$C$5:$J$183,8,0)</f>
        <v>1</v>
      </c>
      <c r="I211">
        <f>VLOOKUP(E211,'Kisa 3'!$B$3:$I$176,8,0)</f>
        <v>1</v>
      </c>
      <c r="J211" t="e">
        <f>VLOOKUP(E211,'Kisa  4'!$J$2:$Q$195,8,0)</f>
        <v>#N/A</v>
      </c>
      <c r="K211" s="18">
        <f t="shared" si="10"/>
        <v>3</v>
      </c>
      <c r="L211">
        <f t="shared" si="11"/>
        <v>5</v>
      </c>
    </row>
    <row r="212" spans="1:13">
      <c r="A212" t="s">
        <v>255</v>
      </c>
      <c r="B212" t="s">
        <v>174</v>
      </c>
      <c r="C212" s="1" t="s">
        <v>3</v>
      </c>
      <c r="D212" s="1">
        <v>40</v>
      </c>
      <c r="E212" t="str">
        <f t="shared" si="9"/>
        <v>Pasi Kontio</v>
      </c>
      <c r="F212" s="12">
        <v>1.113636363636362</v>
      </c>
      <c r="G212" t="e">
        <f>VLOOKUP($E212,'Kisa 1'!$C$5:$J$151,8,0)</f>
        <v>#N/A</v>
      </c>
      <c r="H212" t="e">
        <f>VLOOKUP(E212,'Kisa 2'!$C$5:$J$183,8,0)</f>
        <v>#N/A</v>
      </c>
      <c r="I212">
        <f>VLOOKUP(E212,'Kisa 3'!$B$3:$I$176,8,0)</f>
        <v>1</v>
      </c>
      <c r="J212">
        <f>VLOOKUP(E212,'Kisa  4'!$J$2:$Q$195,8,0)</f>
        <v>1</v>
      </c>
      <c r="K212" s="18">
        <f t="shared" si="10"/>
        <v>2</v>
      </c>
      <c r="L212">
        <f t="shared" si="11"/>
        <v>2</v>
      </c>
    </row>
    <row r="213" spans="1:13">
      <c r="A213" t="s">
        <v>255</v>
      </c>
      <c r="B213" t="s">
        <v>247</v>
      </c>
      <c r="C213" s="1" t="s">
        <v>3</v>
      </c>
      <c r="D213" s="1">
        <v>40</v>
      </c>
      <c r="E213" t="str">
        <f t="shared" si="9"/>
        <v>Pasi Viitala</v>
      </c>
      <c r="F213" s="12">
        <v>1.113636363636362</v>
      </c>
      <c r="G213">
        <f>VLOOKUP($E213,'Kisa 1'!$C$5:$J$151,8,0)</f>
        <v>1</v>
      </c>
      <c r="H213">
        <f>VLOOKUP(E213,'Kisa 2'!$C$5:$J$183,8,0)</f>
        <v>1</v>
      </c>
      <c r="I213">
        <f>VLOOKUP(E213,'Kisa 3'!$B$3:$I$176,8,0)</f>
        <v>1</v>
      </c>
      <c r="J213">
        <f>VLOOKUP(E213,'Kisa  4'!$J$2:$Q$195,8,0)</f>
        <v>1</v>
      </c>
      <c r="K213" s="68">
        <f t="shared" si="10"/>
        <v>4</v>
      </c>
      <c r="L213">
        <f t="shared" si="11"/>
        <v>4</v>
      </c>
      <c r="M213" s="18">
        <f>SUBTOTAL(9,H213:J213)</f>
        <v>3</v>
      </c>
    </row>
    <row r="214" spans="1:13">
      <c r="A214" t="s">
        <v>1273</v>
      </c>
      <c r="B214" t="s">
        <v>1274</v>
      </c>
      <c r="C214" s="1" t="s">
        <v>3</v>
      </c>
      <c r="D214" s="1">
        <v>45</v>
      </c>
      <c r="E214" t="str">
        <f t="shared" si="9"/>
        <v>Pauli Savela</v>
      </c>
      <c r="F214" s="12">
        <v>1.1590909090909074</v>
      </c>
      <c r="G214" t="e">
        <f>VLOOKUP($E214,'Kisa 1'!$C$5:$J$151,8,0)</f>
        <v>#N/A</v>
      </c>
      <c r="H214" t="e">
        <f>VLOOKUP(E214,'Kisa 2'!$C$5:$J$183,8,0)</f>
        <v>#N/A</v>
      </c>
      <c r="I214" t="e">
        <f>VLOOKUP(E214,'Kisa 3'!$B$3:$I$176,8,0)</f>
        <v>#N/A</v>
      </c>
      <c r="J214">
        <f>VLOOKUP(E214,'Kisa  4'!$J$2:$Q$195,8,0)</f>
        <v>1</v>
      </c>
      <c r="K214" s="18">
        <f t="shared" si="10"/>
        <v>1</v>
      </c>
      <c r="L214">
        <f t="shared" si="11"/>
        <v>1</v>
      </c>
    </row>
    <row r="215" spans="1:13">
      <c r="A215" t="s">
        <v>256</v>
      </c>
      <c r="B215" t="s">
        <v>257</v>
      </c>
      <c r="C215" s="1" t="s">
        <v>3</v>
      </c>
      <c r="D215" s="1">
        <v>50</v>
      </c>
      <c r="E215" t="str">
        <f t="shared" si="9"/>
        <v>Pekka Ala-Kokko</v>
      </c>
      <c r="F215" s="12">
        <v>1.2499999999999982</v>
      </c>
      <c r="G215">
        <f>VLOOKUP($E215,'Kisa 1'!$C$5:$J$151,8,0)</f>
        <v>1</v>
      </c>
      <c r="H215">
        <f>VLOOKUP(E215,'Kisa 2'!$C$5:$J$183,8,0)</f>
        <v>1</v>
      </c>
      <c r="I215">
        <f>VLOOKUP(E215,'Kisa 3'!$B$3:$I$176,8,0)</f>
        <v>1</v>
      </c>
      <c r="J215">
        <f>VLOOKUP(E215,'Kisa  4'!$J$2:$Q$195,8,0)</f>
        <v>1</v>
      </c>
      <c r="K215" s="68">
        <f t="shared" si="10"/>
        <v>4</v>
      </c>
      <c r="L215">
        <f t="shared" si="11"/>
        <v>4</v>
      </c>
      <c r="M215" s="18">
        <f>SUBTOTAL(9,H215:J215)</f>
        <v>3</v>
      </c>
    </row>
    <row r="216" spans="1:13">
      <c r="A216" t="s">
        <v>256</v>
      </c>
      <c r="B216" t="s">
        <v>258</v>
      </c>
      <c r="C216" s="1" t="s">
        <v>3</v>
      </c>
      <c r="D216" s="1">
        <v>50</v>
      </c>
      <c r="E216" t="str">
        <f t="shared" si="9"/>
        <v>Pekka Alamäyry</v>
      </c>
      <c r="F216" s="12">
        <v>1.2499999999999982</v>
      </c>
      <c r="G216" t="e">
        <f>VLOOKUP($E216,'Kisa 1'!$C$5:$J$151,8,0)</f>
        <v>#N/A</v>
      </c>
      <c r="H216">
        <f>VLOOKUP(E216,'Kisa 2'!$C$5:$J$183,8,0)</f>
        <v>1</v>
      </c>
      <c r="I216" t="e">
        <f>VLOOKUP(E216,'Kisa 3'!$B$3:$I$176,8,0)</f>
        <v>#N/A</v>
      </c>
      <c r="J216" t="e">
        <f>VLOOKUP(E216,'Kisa  4'!$J$2:$Q$195,8,0)</f>
        <v>#N/A</v>
      </c>
      <c r="K216" s="18">
        <f t="shared" si="10"/>
        <v>1</v>
      </c>
      <c r="L216">
        <f t="shared" si="11"/>
        <v>1</v>
      </c>
    </row>
    <row r="217" spans="1:13">
      <c r="A217" t="s">
        <v>256</v>
      </c>
      <c r="B217" t="s">
        <v>1206</v>
      </c>
      <c r="C217" s="1" t="s">
        <v>3</v>
      </c>
      <c r="D217" s="1">
        <v>21</v>
      </c>
      <c r="E217" t="str">
        <f t="shared" si="9"/>
        <v>Pekka Itävuo</v>
      </c>
      <c r="F217" s="13">
        <v>0.99999999999999845</v>
      </c>
      <c r="G217" t="e">
        <f>VLOOKUP($E217,'Kisa 1'!$C$5:$J$151,8,0)</f>
        <v>#N/A</v>
      </c>
      <c r="H217" t="e">
        <f>VLOOKUP(E217,'Kisa 2'!$C$5:$J$183,8,0)</f>
        <v>#N/A</v>
      </c>
      <c r="I217" t="e">
        <f>VLOOKUP(E217,'Kisa 3'!$B$3:$I$176,8,0)</f>
        <v>#N/A</v>
      </c>
      <c r="J217">
        <f>VLOOKUP(E217,'Kisa  4'!$J$2:$Q$195,8,0)</f>
        <v>13</v>
      </c>
      <c r="K217" s="18">
        <f t="shared" si="10"/>
        <v>1</v>
      </c>
      <c r="L217">
        <f t="shared" si="11"/>
        <v>13</v>
      </c>
    </row>
    <row r="218" spans="1:13">
      <c r="A218" t="s">
        <v>256</v>
      </c>
      <c r="B218" t="s">
        <v>259</v>
      </c>
      <c r="C218" s="1" t="s">
        <v>3</v>
      </c>
      <c r="D218" s="1">
        <v>55</v>
      </c>
      <c r="E218" t="str">
        <f t="shared" si="9"/>
        <v>Pekka Kannus</v>
      </c>
      <c r="F218" s="12">
        <v>1.3409090909090891</v>
      </c>
      <c r="G218">
        <f>VLOOKUP($E218,'Kisa 1'!$C$5:$J$151,8,0)</f>
        <v>37</v>
      </c>
      <c r="H218">
        <f>VLOOKUP(E218,'Kisa 2'!$C$5:$J$183,8,0)</f>
        <v>1</v>
      </c>
      <c r="I218">
        <f>VLOOKUP(E218,'Kisa 3'!$B$3:$I$176,8,0)</f>
        <v>22</v>
      </c>
      <c r="J218">
        <f>VLOOKUP(E218,'Kisa  4'!$J$2:$Q$195,8,0)</f>
        <v>32</v>
      </c>
      <c r="K218" s="68">
        <f t="shared" si="10"/>
        <v>4</v>
      </c>
      <c r="L218">
        <f t="shared" si="11"/>
        <v>92</v>
      </c>
      <c r="M218" s="18">
        <f>SUBTOTAL(9,G218,I218,J218)</f>
        <v>91</v>
      </c>
    </row>
    <row r="219" spans="1:13">
      <c r="A219" t="s">
        <v>256</v>
      </c>
      <c r="B219" t="s">
        <v>1224</v>
      </c>
      <c r="C219" s="1" t="s">
        <v>3</v>
      </c>
      <c r="D219" s="1">
        <v>40</v>
      </c>
      <c r="E219" t="str">
        <f t="shared" si="9"/>
        <v>Pekka Myllykoski</v>
      </c>
      <c r="F219" s="12">
        <v>1.113636363636362</v>
      </c>
      <c r="G219" t="e">
        <f>VLOOKUP($E219,'Kisa 1'!$C$5:$J$151,8,0)</f>
        <v>#N/A</v>
      </c>
      <c r="H219" t="e">
        <f>VLOOKUP(E219,'Kisa 2'!$C$5:$J$183,8,0)</f>
        <v>#N/A</v>
      </c>
      <c r="I219" t="e">
        <f>VLOOKUP(E219,'Kisa 3'!$B$3:$I$176,8,0)</f>
        <v>#N/A</v>
      </c>
      <c r="J219">
        <f>VLOOKUP(E219,'Kisa  4'!$J$2:$Q$195,8,0)</f>
        <v>1</v>
      </c>
      <c r="K219" s="18">
        <f t="shared" si="10"/>
        <v>1</v>
      </c>
      <c r="L219">
        <f t="shared" si="11"/>
        <v>1</v>
      </c>
    </row>
    <row r="220" spans="1:13">
      <c r="A220" t="s">
        <v>260</v>
      </c>
      <c r="B220" t="s">
        <v>109</v>
      </c>
      <c r="C220" s="1" t="s">
        <v>3</v>
      </c>
      <c r="D220" s="1">
        <v>70</v>
      </c>
      <c r="E220" t="str">
        <f t="shared" si="9"/>
        <v>Pentti Koivisto</v>
      </c>
      <c r="F220" s="12">
        <v>1.6590909090909067</v>
      </c>
      <c r="G220">
        <f>VLOOKUP($E220,'Kisa 1'!$C$5:$J$151,8,0)</f>
        <v>1</v>
      </c>
      <c r="H220">
        <f>VLOOKUP(E220,'Kisa 2'!$C$5:$J$183,8,0)</f>
        <v>1</v>
      </c>
      <c r="I220">
        <f>VLOOKUP(E220,'Kisa 3'!$B$3:$I$176,8,0)</f>
        <v>1</v>
      </c>
      <c r="J220" t="e">
        <f>VLOOKUP(E220,'Kisa  4'!$J$2:$Q$195,8,0)</f>
        <v>#N/A</v>
      </c>
      <c r="K220" s="18">
        <f t="shared" si="10"/>
        <v>3</v>
      </c>
      <c r="L220">
        <f t="shared" si="11"/>
        <v>3</v>
      </c>
    </row>
    <row r="221" spans="1:13">
      <c r="A221" t="s">
        <v>1202</v>
      </c>
      <c r="B221" t="s">
        <v>1203</v>
      </c>
      <c r="C221" s="1" t="s">
        <v>3</v>
      </c>
      <c r="D221" s="1">
        <v>21</v>
      </c>
      <c r="E221" t="str">
        <f t="shared" si="9"/>
        <v>Perttu Sorsa</v>
      </c>
      <c r="F221" s="4">
        <v>0.99999999999999845</v>
      </c>
      <c r="G221" t="e">
        <f>VLOOKUP($E221,'Kisa 1'!$C$5:$J$151,8,0)</f>
        <v>#N/A</v>
      </c>
      <c r="H221" t="e">
        <f>VLOOKUP(E221,'Kisa 2'!$C$5:$J$183,8,0)</f>
        <v>#N/A</v>
      </c>
      <c r="I221" t="e">
        <f>VLOOKUP(E221,'Kisa 3'!$B$3:$I$176,8,0)</f>
        <v>#N/A</v>
      </c>
      <c r="J221">
        <f>VLOOKUP(E221,'Kisa  4'!$J$2:$Q$195,8,0)</f>
        <v>16</v>
      </c>
      <c r="K221" s="18">
        <f t="shared" si="10"/>
        <v>1</v>
      </c>
      <c r="L221">
        <f t="shared" si="11"/>
        <v>16</v>
      </c>
    </row>
    <row r="222" spans="1:13">
      <c r="A222" t="s">
        <v>261</v>
      </c>
      <c r="B222" t="s">
        <v>262</v>
      </c>
      <c r="C222" s="1" t="s">
        <v>3</v>
      </c>
      <c r="D222" s="1">
        <v>20</v>
      </c>
      <c r="E222" t="str">
        <f t="shared" si="9"/>
        <v>Petja Pöyhönen</v>
      </c>
      <c r="F222" s="12">
        <v>1.0454545454545441</v>
      </c>
      <c r="G222">
        <f>VLOOKUP($E222,'Kisa 1'!$C$5:$J$151,8,0)</f>
        <v>7</v>
      </c>
      <c r="H222">
        <f>VLOOKUP(E222,'Kisa 2'!$C$5:$J$183,8,0)</f>
        <v>16</v>
      </c>
      <c r="I222" t="e">
        <f>VLOOKUP(E222,'Kisa 3'!$B$3:$I$176,8,0)</f>
        <v>#N/A</v>
      </c>
      <c r="J222" t="e">
        <f>VLOOKUP(E222,'Kisa  4'!$J$2:$Q$195,8,0)</f>
        <v>#N/A</v>
      </c>
      <c r="K222" s="18">
        <f t="shared" si="10"/>
        <v>2</v>
      </c>
      <c r="L222">
        <f t="shared" si="11"/>
        <v>23</v>
      </c>
    </row>
    <row r="223" spans="1:13">
      <c r="A223" t="s">
        <v>263</v>
      </c>
      <c r="B223" t="s">
        <v>91</v>
      </c>
      <c r="C223" s="1" t="s">
        <v>3</v>
      </c>
      <c r="D223" s="1">
        <v>21</v>
      </c>
      <c r="E223" t="str">
        <f t="shared" si="9"/>
        <v>Petri Annila</v>
      </c>
      <c r="F223" s="13">
        <v>0.99999999999999845</v>
      </c>
      <c r="G223" t="e">
        <f>VLOOKUP($E223,'Kisa 1'!$C$5:$J$151,8,0)</f>
        <v>#N/A</v>
      </c>
      <c r="H223">
        <f>VLOOKUP(E223,'Kisa 2'!$C$5:$J$183,8,0)</f>
        <v>1</v>
      </c>
      <c r="I223">
        <f>VLOOKUP(E223,'Kisa 3'!$B$3:$I$176,8,0)</f>
        <v>5</v>
      </c>
      <c r="J223">
        <f>VLOOKUP(E223,'Kisa  4'!$J$2:$Q$195,8,0)</f>
        <v>1</v>
      </c>
      <c r="K223" s="18">
        <f t="shared" si="10"/>
        <v>3</v>
      </c>
      <c r="L223">
        <f t="shared" si="11"/>
        <v>7</v>
      </c>
    </row>
    <row r="224" spans="1:13">
      <c r="A224" t="s">
        <v>263</v>
      </c>
      <c r="B224" t="s">
        <v>148</v>
      </c>
      <c r="C224" s="1" t="s">
        <v>3</v>
      </c>
      <c r="D224" s="1">
        <v>45</v>
      </c>
      <c r="E224" t="str">
        <f t="shared" si="9"/>
        <v>Petri Hirvonen</v>
      </c>
      <c r="F224" s="12">
        <v>1.1590909090909074</v>
      </c>
      <c r="G224" t="e">
        <f>VLOOKUP($E224,'Kisa 1'!$C$5:$J$151,8,0)</f>
        <v>#N/A</v>
      </c>
      <c r="H224">
        <f>VLOOKUP(E224,'Kisa 2'!$C$5:$J$183,8,0)</f>
        <v>1</v>
      </c>
      <c r="I224">
        <f>VLOOKUP(E224,'Kisa 3'!$B$3:$I$176,8,0)</f>
        <v>1</v>
      </c>
      <c r="J224">
        <f>VLOOKUP(E224,'Kisa  4'!$J$2:$Q$195,8,0)</f>
        <v>1</v>
      </c>
      <c r="K224" s="18">
        <f t="shared" si="10"/>
        <v>3</v>
      </c>
      <c r="L224">
        <f t="shared" si="11"/>
        <v>3</v>
      </c>
    </row>
    <row r="225" spans="1:13">
      <c r="A225" t="s">
        <v>264</v>
      </c>
      <c r="B225" t="s">
        <v>265</v>
      </c>
      <c r="C225" s="1" t="s">
        <v>3</v>
      </c>
      <c r="D225" s="1">
        <v>40</v>
      </c>
      <c r="E225" t="str">
        <f t="shared" si="9"/>
        <v>Petteri Lauronen</v>
      </c>
      <c r="F225" s="12">
        <v>1.113636363636362</v>
      </c>
      <c r="G225" t="e">
        <f>VLOOKUP($E225,'Kisa 1'!$C$5:$J$151,8,0)</f>
        <v>#N/A</v>
      </c>
      <c r="H225" t="e">
        <f>VLOOKUP(E225,'Kisa 2'!$C$5:$J$183,8,0)</f>
        <v>#N/A</v>
      </c>
      <c r="I225">
        <f>VLOOKUP(E225,'Kisa 3'!$B$3:$I$176,8,0)</f>
        <v>7</v>
      </c>
      <c r="J225">
        <f>VLOOKUP(E225,'Kisa  4'!$J$2:$Q$195,8,0)</f>
        <v>10</v>
      </c>
      <c r="K225" s="18">
        <f t="shared" si="10"/>
        <v>2</v>
      </c>
      <c r="L225">
        <f t="shared" si="11"/>
        <v>17</v>
      </c>
    </row>
    <row r="226" spans="1:13">
      <c r="A226" t="s">
        <v>266</v>
      </c>
      <c r="B226" t="s">
        <v>163</v>
      </c>
      <c r="C226" s="1" t="s">
        <v>14</v>
      </c>
      <c r="D226" s="1">
        <v>12</v>
      </c>
      <c r="E226" t="str">
        <f t="shared" si="9"/>
        <v>Pihla Häkkinen</v>
      </c>
      <c r="F226" s="12">
        <v>1.4090909090909092</v>
      </c>
      <c r="G226" t="e">
        <f>VLOOKUP($E226,'Kisa 1'!$C$5:$J$151,8,0)</f>
        <v>#N/A</v>
      </c>
      <c r="H226">
        <f>VLOOKUP(E226,'Kisa 2'!$C$5:$J$183,8,0)</f>
        <v>1</v>
      </c>
      <c r="I226">
        <f>VLOOKUP(E226,'Kisa 3'!$B$3:$I$176,8,0)</f>
        <v>1</v>
      </c>
      <c r="J226" t="e">
        <f>VLOOKUP(E226,'Kisa  4'!$J$2:$Q$195,8,0)</f>
        <v>#N/A</v>
      </c>
      <c r="K226" s="18">
        <f t="shared" si="10"/>
        <v>2</v>
      </c>
      <c r="L226">
        <f t="shared" si="11"/>
        <v>2</v>
      </c>
    </row>
    <row r="227" spans="1:13">
      <c r="A227" t="s">
        <v>267</v>
      </c>
      <c r="B227" t="s">
        <v>97</v>
      </c>
      <c r="C227" s="1" t="s">
        <v>14</v>
      </c>
      <c r="D227" s="1">
        <v>20</v>
      </c>
      <c r="E227" t="str">
        <f t="shared" si="9"/>
        <v>Pinja Toivanen</v>
      </c>
      <c r="F227" s="12">
        <v>1.2045454545454528</v>
      </c>
      <c r="G227">
        <f>VLOOKUP($E227,'Kisa 1'!$C$5:$J$151,8,0)</f>
        <v>1</v>
      </c>
      <c r="H227" t="e">
        <f>VLOOKUP(E227,'Kisa 2'!$C$5:$J$183,8,0)</f>
        <v>#N/A</v>
      </c>
      <c r="I227" t="e">
        <f>VLOOKUP(E227,'Kisa 3'!$B$3:$I$176,8,0)</f>
        <v>#N/A</v>
      </c>
      <c r="J227" t="e">
        <f>VLOOKUP(E227,'Kisa  4'!$J$2:$Q$195,8,0)</f>
        <v>#N/A</v>
      </c>
      <c r="K227" s="18">
        <f t="shared" si="10"/>
        <v>1</v>
      </c>
      <c r="L227">
        <f t="shared" si="11"/>
        <v>1</v>
      </c>
    </row>
    <row r="228" spans="1:13">
      <c r="A228" t="s">
        <v>268</v>
      </c>
      <c r="B228" t="s">
        <v>258</v>
      </c>
      <c r="C228" s="1" t="s">
        <v>14</v>
      </c>
      <c r="D228" s="1">
        <v>18</v>
      </c>
      <c r="E228" t="str">
        <f t="shared" si="9"/>
        <v>Pirjo Alamäyry</v>
      </c>
      <c r="F228" s="3">
        <v>1.2499999999999982</v>
      </c>
      <c r="G228" t="e">
        <f>VLOOKUP($E228,'Kisa 1'!$C$5:$J$151,8,0)</f>
        <v>#N/A</v>
      </c>
      <c r="H228">
        <f>VLOOKUP(E228,'Kisa 2'!$C$5:$J$183,8,0)</f>
        <v>1</v>
      </c>
      <c r="I228" t="e">
        <f>VLOOKUP(E228,'Kisa 3'!$B$3:$I$176,8,0)</f>
        <v>#N/A</v>
      </c>
      <c r="J228" t="e">
        <f>VLOOKUP(E228,'Kisa  4'!$J$2:$Q$195,8,0)</f>
        <v>#N/A</v>
      </c>
      <c r="K228" s="18">
        <f t="shared" si="10"/>
        <v>1</v>
      </c>
      <c r="L228">
        <f t="shared" si="11"/>
        <v>1</v>
      </c>
    </row>
    <row r="229" spans="1:13">
      <c r="A229" t="s">
        <v>268</v>
      </c>
      <c r="B229" t="s">
        <v>269</v>
      </c>
      <c r="C229" s="1" t="s">
        <v>14</v>
      </c>
      <c r="D229" s="1">
        <v>40</v>
      </c>
      <c r="E229" t="str">
        <f t="shared" si="9"/>
        <v>Pirjo Giltig</v>
      </c>
      <c r="F229" s="12">
        <v>1.2727272727272709</v>
      </c>
      <c r="G229" t="e">
        <f>VLOOKUP($E229,'Kisa 1'!$C$5:$J$151,8,0)</f>
        <v>#N/A</v>
      </c>
      <c r="H229">
        <f>VLOOKUP(E229,'Kisa 2'!$C$5:$J$183,8,0)</f>
        <v>1</v>
      </c>
      <c r="I229">
        <f>VLOOKUP(E229,'Kisa 3'!$B$3:$I$176,8,0)</f>
        <v>1</v>
      </c>
      <c r="J229" t="e">
        <f>VLOOKUP(E229,'Kisa  4'!$J$2:$Q$195,8,0)</f>
        <v>#N/A</v>
      </c>
      <c r="K229" s="18">
        <f t="shared" si="10"/>
        <v>2</v>
      </c>
      <c r="L229">
        <f t="shared" si="11"/>
        <v>2</v>
      </c>
    </row>
    <row r="230" spans="1:13">
      <c r="A230" t="s">
        <v>270</v>
      </c>
      <c r="B230" t="s">
        <v>153</v>
      </c>
      <c r="C230" s="1" t="s">
        <v>3</v>
      </c>
      <c r="D230" s="1">
        <v>18</v>
      </c>
      <c r="E230" t="str">
        <f t="shared" si="9"/>
        <v>Pyry Mustonen</v>
      </c>
      <c r="F230" s="12">
        <v>1.0909090909090893</v>
      </c>
      <c r="G230">
        <f>VLOOKUP($E230,'Kisa 1'!$C$5:$J$151,8,0)</f>
        <v>34</v>
      </c>
      <c r="H230" t="e">
        <f>VLOOKUP(E230,'Kisa 2'!$C$5:$J$183,8,0)</f>
        <v>#N/A</v>
      </c>
      <c r="I230">
        <f>VLOOKUP(E230,'Kisa 3'!$B$3:$I$176,8,0)</f>
        <v>37</v>
      </c>
      <c r="J230" t="e">
        <f>VLOOKUP(E230,'Kisa  4'!$J$2:$Q$195,8,0)</f>
        <v>#N/A</v>
      </c>
      <c r="K230" s="18">
        <f t="shared" si="10"/>
        <v>2</v>
      </c>
      <c r="L230">
        <f t="shared" si="11"/>
        <v>71</v>
      </c>
    </row>
    <row r="231" spans="1:13">
      <c r="A231" t="s">
        <v>271</v>
      </c>
      <c r="B231" t="s">
        <v>91</v>
      </c>
      <c r="C231" s="1" t="s">
        <v>14</v>
      </c>
      <c r="D231" s="1">
        <v>50</v>
      </c>
      <c r="E231" t="str">
        <f t="shared" si="9"/>
        <v>Päivi Annila</v>
      </c>
      <c r="F231" s="12">
        <v>1.3863636363636342</v>
      </c>
      <c r="G231">
        <f>VLOOKUP($E231,'Kisa 1'!$C$5:$J$151,8,0)</f>
        <v>1</v>
      </c>
      <c r="H231">
        <f>VLOOKUP(E231,'Kisa 2'!$C$5:$J$183,8,0)</f>
        <v>1</v>
      </c>
      <c r="I231" t="e">
        <f>VLOOKUP(E231,'Kisa 3'!$B$3:$I$176,8,0)</f>
        <v>#N/A</v>
      </c>
      <c r="J231" t="e">
        <f>VLOOKUP(E231,'Kisa  4'!$J$2:$Q$195,8,0)</f>
        <v>#N/A</v>
      </c>
      <c r="K231" s="18">
        <f t="shared" si="10"/>
        <v>2</v>
      </c>
      <c r="L231">
        <f t="shared" si="11"/>
        <v>2</v>
      </c>
    </row>
    <row r="232" spans="1:13">
      <c r="A232" t="s">
        <v>272</v>
      </c>
      <c r="B232" t="s">
        <v>8</v>
      </c>
      <c r="C232" s="1" t="s">
        <v>3</v>
      </c>
      <c r="D232" s="2">
        <v>40</v>
      </c>
      <c r="E232" t="str">
        <f t="shared" si="9"/>
        <v>Raino Pesu</v>
      </c>
      <c r="F232" s="12">
        <v>1.113636363636362</v>
      </c>
      <c r="G232" t="e">
        <f>VLOOKUP($E232,'Kisa 1'!$C$5:$J$151,8,0)</f>
        <v>#N/A</v>
      </c>
      <c r="H232">
        <f>VLOOKUP(E232,'Kisa 2'!$C$5:$J$183,8,0)</f>
        <v>1</v>
      </c>
      <c r="I232">
        <f>VLOOKUP(E232,'Kisa 3'!$B$3:$I$176,8,0)</f>
        <v>30</v>
      </c>
      <c r="J232" t="e">
        <f>VLOOKUP(E232,'Kisa  4'!$J$2:$Q$195,8,0)</f>
        <v>#N/A</v>
      </c>
      <c r="K232" s="18">
        <f t="shared" si="10"/>
        <v>2</v>
      </c>
      <c r="L232">
        <f t="shared" si="11"/>
        <v>31</v>
      </c>
    </row>
    <row r="233" spans="1:13">
      <c r="A233" t="s">
        <v>1269</v>
      </c>
      <c r="B233" t="s">
        <v>53</v>
      </c>
      <c r="C233" s="1" t="s">
        <v>3</v>
      </c>
      <c r="D233" s="40"/>
      <c r="E233" t="str">
        <f t="shared" si="9"/>
        <v>Rami Koskinen</v>
      </c>
      <c r="F233" s="4">
        <v>0.99999999999999845</v>
      </c>
      <c r="G233" t="e">
        <f>VLOOKUP($E233,'Kisa 1'!$C$5:$J$151,8,0)</f>
        <v>#N/A</v>
      </c>
      <c r="H233" t="e">
        <f>VLOOKUP(E233,'Kisa 2'!$C$5:$J$183,8,0)</f>
        <v>#N/A</v>
      </c>
      <c r="I233" t="e">
        <f>VLOOKUP(E233,'Kisa 3'!$B$3:$I$176,8,0)</f>
        <v>#N/A</v>
      </c>
      <c r="J233">
        <f>VLOOKUP(E233,'Kisa  4'!$J$2:$Q$195,8,0)</f>
        <v>1</v>
      </c>
      <c r="K233" s="18">
        <f t="shared" si="10"/>
        <v>1</v>
      </c>
      <c r="L233">
        <f t="shared" si="11"/>
        <v>1</v>
      </c>
    </row>
    <row r="234" spans="1:13">
      <c r="A234" t="s">
        <v>273</v>
      </c>
      <c r="B234" t="s">
        <v>128</v>
      </c>
      <c r="C234" s="1" t="s">
        <v>14</v>
      </c>
      <c r="D234" s="1">
        <v>16</v>
      </c>
      <c r="E234" t="str">
        <f t="shared" si="9"/>
        <v>Reea Simola</v>
      </c>
      <c r="F234" s="12">
        <v>1.2727272727272709</v>
      </c>
      <c r="G234">
        <f>VLOOKUP($E234,'Kisa 1'!$C$5:$J$151,8,0)</f>
        <v>14</v>
      </c>
      <c r="H234">
        <f>VLOOKUP(E234,'Kisa 2'!$C$5:$J$183,8,0)</f>
        <v>5</v>
      </c>
      <c r="I234">
        <f>VLOOKUP(E234,'Kisa 3'!$B$3:$I$176,8,0)</f>
        <v>1</v>
      </c>
      <c r="J234">
        <f>VLOOKUP(E234,'Kisa  4'!$J$2:$Q$195,8,0)</f>
        <v>26</v>
      </c>
      <c r="K234" s="68">
        <f t="shared" si="10"/>
        <v>4</v>
      </c>
      <c r="L234">
        <f t="shared" si="11"/>
        <v>46</v>
      </c>
      <c r="M234" s="18">
        <f>SUBTOTAL(9,G234,H234,J234)</f>
        <v>45</v>
      </c>
    </row>
    <row r="235" spans="1:13">
      <c r="A235" t="s">
        <v>274</v>
      </c>
      <c r="B235" t="s">
        <v>206</v>
      </c>
      <c r="C235" s="1" t="s">
        <v>14</v>
      </c>
      <c r="D235" s="1">
        <v>45</v>
      </c>
      <c r="E235" t="str">
        <f t="shared" si="9"/>
        <v>Riikka Eerola</v>
      </c>
      <c r="F235" s="12">
        <v>1.3181818181818161</v>
      </c>
      <c r="G235">
        <f>VLOOKUP($E235,'Kisa 1'!$C$5:$J$151,8,0)</f>
        <v>13</v>
      </c>
      <c r="H235">
        <f>VLOOKUP(E235,'Kisa 2'!$C$5:$J$183,8,0)</f>
        <v>6</v>
      </c>
      <c r="I235">
        <f>VLOOKUP(E235,'Kisa 3'!$B$3:$I$176,8,0)</f>
        <v>9</v>
      </c>
      <c r="J235" t="e">
        <f>VLOOKUP(E235,'Kisa  4'!$J$2:$Q$195,8,0)</f>
        <v>#N/A</v>
      </c>
      <c r="K235" s="18">
        <f t="shared" si="10"/>
        <v>3</v>
      </c>
      <c r="L235">
        <f t="shared" si="11"/>
        <v>28</v>
      </c>
    </row>
    <row r="236" spans="1:13">
      <c r="A236" t="s">
        <v>274</v>
      </c>
      <c r="B236" t="s">
        <v>53</v>
      </c>
      <c r="C236" s="1" t="s">
        <v>14</v>
      </c>
      <c r="D236" s="8"/>
      <c r="E236" t="str">
        <f t="shared" si="9"/>
        <v>Riikka Koskinen</v>
      </c>
      <c r="F236" s="13">
        <v>1.113636363636362</v>
      </c>
      <c r="G236" t="e">
        <f>VLOOKUP($E236,'Kisa 1'!$C$5:$J$151,8,0)</f>
        <v>#N/A</v>
      </c>
      <c r="H236" t="e">
        <f>VLOOKUP(E236,'Kisa 2'!$C$5:$J$183,8,0)</f>
        <v>#N/A</v>
      </c>
      <c r="I236">
        <f>VLOOKUP(E236,'Kisa 3'!$B$3:$I$176,8,0)</f>
        <v>1</v>
      </c>
      <c r="J236" t="e">
        <f>VLOOKUP(E236,'Kisa  4'!$J$2:$Q$195,8,0)</f>
        <v>#N/A</v>
      </c>
      <c r="K236" s="18">
        <f t="shared" si="10"/>
        <v>1</v>
      </c>
      <c r="L236">
        <f t="shared" si="11"/>
        <v>1</v>
      </c>
    </row>
    <row r="237" spans="1:13">
      <c r="A237" t="s">
        <v>275</v>
      </c>
      <c r="B237" t="s">
        <v>276</v>
      </c>
      <c r="C237" s="1" t="s">
        <v>3</v>
      </c>
      <c r="D237" s="1">
        <v>40</v>
      </c>
      <c r="E237" t="str">
        <f t="shared" si="9"/>
        <v>Riku Mettälä</v>
      </c>
      <c r="F237" s="12">
        <v>1.113636363636362</v>
      </c>
      <c r="G237" t="e">
        <f>VLOOKUP($E237,'Kisa 1'!$C$5:$J$151,8,0)</f>
        <v>#N/A</v>
      </c>
      <c r="H237" t="e">
        <f>VLOOKUP(E237,'Kisa 2'!$C$5:$J$183,8,0)</f>
        <v>#N/A</v>
      </c>
      <c r="I237">
        <f>VLOOKUP(E237,'Kisa 3'!$B$3:$I$176,8,0)</f>
        <v>1</v>
      </c>
      <c r="J237" t="e">
        <f>VLOOKUP(E237,'Kisa  4'!$J$2:$Q$195,8,0)</f>
        <v>#N/A</v>
      </c>
      <c r="K237" s="18">
        <f t="shared" si="10"/>
        <v>1</v>
      </c>
      <c r="L237">
        <f t="shared" si="11"/>
        <v>1</v>
      </c>
    </row>
    <row r="238" spans="1:13">
      <c r="A238" t="s">
        <v>277</v>
      </c>
      <c r="B238" t="s">
        <v>128</v>
      </c>
      <c r="C238" s="1" t="s">
        <v>14</v>
      </c>
      <c r="D238" s="1">
        <v>12</v>
      </c>
      <c r="E238" t="str">
        <f t="shared" si="9"/>
        <v>Rita Simola</v>
      </c>
      <c r="F238" s="12">
        <v>1.4090909090909092</v>
      </c>
      <c r="G238">
        <f>VLOOKUP($E238,'Kisa 1'!$C$5:$J$151,8,0)</f>
        <v>1</v>
      </c>
      <c r="H238">
        <f>VLOOKUP(E238,'Kisa 2'!$C$5:$J$183,8,0)</f>
        <v>1</v>
      </c>
      <c r="I238">
        <f>VLOOKUP(E238,'Kisa 3'!$B$3:$I$176,8,0)</f>
        <v>1</v>
      </c>
      <c r="J238">
        <f>VLOOKUP(E238,'Kisa  4'!$J$2:$Q$195,8,0)</f>
        <v>5</v>
      </c>
      <c r="K238" s="68">
        <f t="shared" si="10"/>
        <v>4</v>
      </c>
      <c r="L238">
        <f t="shared" si="11"/>
        <v>8</v>
      </c>
      <c r="M238" s="18">
        <f>SUBTOTAL(9,H238:J238)</f>
        <v>7</v>
      </c>
    </row>
    <row r="239" spans="1:13">
      <c r="A239" t="s">
        <v>278</v>
      </c>
      <c r="B239" t="s">
        <v>279</v>
      </c>
      <c r="C239" s="1" t="s">
        <v>3</v>
      </c>
      <c r="D239" s="1">
        <v>21</v>
      </c>
      <c r="E239" t="str">
        <f t="shared" si="9"/>
        <v>Robert Amper</v>
      </c>
      <c r="F239" s="13">
        <v>0.99999999999999845</v>
      </c>
      <c r="G239" t="e">
        <f>VLOOKUP($E239,'Kisa 1'!$C$5:$J$151,8,0)</f>
        <v>#N/A</v>
      </c>
      <c r="H239">
        <f>VLOOKUP(E239,'Kisa 2'!$C$5:$J$183,8,0)</f>
        <v>1</v>
      </c>
      <c r="I239" t="e">
        <f>VLOOKUP(E239,'Kisa 3'!$B$3:$I$176,8,0)</f>
        <v>#N/A</v>
      </c>
      <c r="J239">
        <f>VLOOKUP(E239,'Kisa  4'!$J$2:$Q$195,8,0)</f>
        <v>1</v>
      </c>
      <c r="K239" s="18">
        <f t="shared" si="10"/>
        <v>2</v>
      </c>
      <c r="L239">
        <f t="shared" si="11"/>
        <v>2</v>
      </c>
    </row>
    <row r="240" spans="1:13">
      <c r="A240" t="s">
        <v>280</v>
      </c>
      <c r="B240" t="s">
        <v>128</v>
      </c>
      <c r="C240" s="1" t="s">
        <v>14</v>
      </c>
      <c r="D240" s="1">
        <v>14</v>
      </c>
      <c r="E240" t="str">
        <f t="shared" si="9"/>
        <v>Rosa Simola</v>
      </c>
      <c r="F240" s="12">
        <v>1.3409090909090891</v>
      </c>
      <c r="G240">
        <f>VLOOKUP($E240,'Kisa 1'!$C$5:$J$151,8,0)</f>
        <v>20</v>
      </c>
      <c r="H240">
        <f>VLOOKUP(E240,'Kisa 2'!$C$5:$J$183,8,0)</f>
        <v>14</v>
      </c>
      <c r="I240">
        <f>VLOOKUP(E240,'Kisa 3'!$B$3:$I$176,8,0)</f>
        <v>22</v>
      </c>
      <c r="J240">
        <f>VLOOKUP(E240,'Kisa  4'!$J$2:$Q$195,8,0)</f>
        <v>18</v>
      </c>
      <c r="K240" s="68">
        <f t="shared" si="10"/>
        <v>4</v>
      </c>
      <c r="L240">
        <f t="shared" si="11"/>
        <v>74</v>
      </c>
      <c r="M240" s="18">
        <f>SUBTOTAL(9,G240,I240,J240)</f>
        <v>60</v>
      </c>
    </row>
    <row r="241" spans="1:13">
      <c r="A241" t="s">
        <v>281</v>
      </c>
      <c r="B241" t="s">
        <v>55</v>
      </c>
      <c r="C241" s="1" t="s">
        <v>14</v>
      </c>
      <c r="D241" s="1">
        <v>6</v>
      </c>
      <c r="E241" t="str">
        <f t="shared" si="9"/>
        <v>Saana Lehtovirta</v>
      </c>
      <c r="F241" s="12">
        <v>1.8409090909090911</v>
      </c>
      <c r="G241" t="e">
        <f>VLOOKUP($E241,'Kisa 1'!$C$5:$J$151,8,0)</f>
        <v>#N/A</v>
      </c>
      <c r="H241" t="e">
        <f>VLOOKUP(E241,'Kisa 2'!$C$5:$J$183,8,0)</f>
        <v>#N/A</v>
      </c>
      <c r="I241">
        <f>VLOOKUP(E241,'Kisa 3'!$B$3:$I$176,8,0)</f>
        <v>1</v>
      </c>
      <c r="J241" t="e">
        <f>VLOOKUP(E241,'Kisa  4'!$J$2:$Q$195,8,0)</f>
        <v>#N/A</v>
      </c>
      <c r="K241" s="18">
        <f t="shared" si="10"/>
        <v>1</v>
      </c>
      <c r="L241">
        <f t="shared" si="11"/>
        <v>1</v>
      </c>
    </row>
    <row r="242" spans="1:13">
      <c r="A242" t="s">
        <v>282</v>
      </c>
      <c r="B242" t="s">
        <v>209</v>
      </c>
      <c r="C242" s="1" t="s">
        <v>14</v>
      </c>
      <c r="D242" s="1">
        <v>14</v>
      </c>
      <c r="E242" t="str">
        <f t="shared" si="9"/>
        <v>Saara Yli-Hietanen</v>
      </c>
      <c r="F242" s="12">
        <v>1.3409090909090891</v>
      </c>
      <c r="G242">
        <f>VLOOKUP($E242,'Kisa 1'!$C$5:$J$151,8,0)</f>
        <v>28</v>
      </c>
      <c r="H242">
        <f>VLOOKUP(E242,'Kisa 2'!$C$5:$J$183,8,0)</f>
        <v>18</v>
      </c>
      <c r="I242">
        <f>VLOOKUP(E242,'Kisa 3'!$B$3:$I$176,8,0)</f>
        <v>37</v>
      </c>
      <c r="J242">
        <f>VLOOKUP(E242,'Kisa  4'!$J$2:$Q$195,8,0)</f>
        <v>15</v>
      </c>
      <c r="K242" s="68">
        <f t="shared" si="10"/>
        <v>4</v>
      </c>
      <c r="L242">
        <f t="shared" si="11"/>
        <v>98</v>
      </c>
      <c r="M242" s="18">
        <f>SUBTOTAL(9,G242:I242)</f>
        <v>83</v>
      </c>
    </row>
    <row r="243" spans="1:13">
      <c r="A243" t="s">
        <v>283</v>
      </c>
      <c r="B243" t="s">
        <v>284</v>
      </c>
      <c r="C243" s="1" t="s">
        <v>14</v>
      </c>
      <c r="D243" s="2">
        <v>50</v>
      </c>
      <c r="E243" t="str">
        <f t="shared" si="9"/>
        <v>Saija Laurila</v>
      </c>
      <c r="F243" s="12">
        <v>1.3863636363636342</v>
      </c>
      <c r="G243" t="e">
        <f>VLOOKUP($E243,'Kisa 1'!$C$5:$J$151,8,0)</f>
        <v>#N/A</v>
      </c>
      <c r="H243">
        <f>VLOOKUP(E243,'Kisa 2'!$C$5:$J$183,8,0)</f>
        <v>1</v>
      </c>
      <c r="I243">
        <f>VLOOKUP(E243,'Kisa 3'!$B$3:$I$176,8,0)</f>
        <v>1</v>
      </c>
      <c r="J243">
        <f>VLOOKUP(E243,'Kisa  4'!$J$2:$Q$195,8,0)</f>
        <v>3</v>
      </c>
      <c r="K243" s="18">
        <f t="shared" si="10"/>
        <v>3</v>
      </c>
      <c r="L243">
        <f t="shared" si="11"/>
        <v>5</v>
      </c>
    </row>
    <row r="244" spans="1:13">
      <c r="A244" t="s">
        <v>285</v>
      </c>
      <c r="B244" t="s">
        <v>1321</v>
      </c>
      <c r="C244" s="1" t="s">
        <v>3</v>
      </c>
      <c r="D244" s="1">
        <v>35</v>
      </c>
      <c r="E244" t="str">
        <f t="shared" si="9"/>
        <v>Sakari Jokinen</v>
      </c>
      <c r="F244" s="12">
        <v>1.0681818181818166</v>
      </c>
      <c r="G244" t="e">
        <f>VLOOKUP($E244,'Kisa 1'!$C$5:$J$151,8,0)</f>
        <v>#N/A</v>
      </c>
      <c r="H244" t="e">
        <f>VLOOKUP(E244,'Kisa 2'!$C$5:$J$183,8,0)</f>
        <v>#N/A</v>
      </c>
      <c r="I244" t="e">
        <f>VLOOKUP(E244,'Kisa 3'!$B$3:$I$176,8,0)</f>
        <v>#N/A</v>
      </c>
      <c r="J244">
        <f>VLOOKUP(E244,'Kisa  4'!$J$2:$Q$195,8,0)</f>
        <v>1</v>
      </c>
      <c r="K244" s="18">
        <f t="shared" si="10"/>
        <v>1</v>
      </c>
      <c r="L244">
        <f t="shared" si="11"/>
        <v>1</v>
      </c>
    </row>
    <row r="245" spans="1:13">
      <c r="A245" t="s">
        <v>285</v>
      </c>
      <c r="B245" t="s">
        <v>1139</v>
      </c>
      <c r="C245" s="1" t="s">
        <v>3</v>
      </c>
      <c r="D245" s="1">
        <v>65</v>
      </c>
      <c r="E245" t="str">
        <f t="shared" si="9"/>
        <v>Sakari Kohijoki</v>
      </c>
      <c r="F245" s="12">
        <v>1.5681818181818161</v>
      </c>
      <c r="G245" t="e">
        <f>VLOOKUP($E245,'Kisa 1'!$C$5:$J$151,8,0)</f>
        <v>#N/A</v>
      </c>
      <c r="H245" t="e">
        <f>VLOOKUP(E245,'Kisa 2'!$C$5:$J$183,8,0)</f>
        <v>#N/A</v>
      </c>
      <c r="I245" t="e">
        <f>VLOOKUP(E245,'Kisa 3'!$B$3:$I$176,8,0)</f>
        <v>#N/A</v>
      </c>
      <c r="J245">
        <f>VLOOKUP(E245,'Kisa  4'!$J$2:$Q$195,8,0)</f>
        <v>1</v>
      </c>
      <c r="K245" s="18">
        <f t="shared" si="10"/>
        <v>1</v>
      </c>
      <c r="L245">
        <f t="shared" si="11"/>
        <v>1</v>
      </c>
    </row>
    <row r="246" spans="1:13">
      <c r="A246" t="s">
        <v>285</v>
      </c>
      <c r="B246" t="s">
        <v>286</v>
      </c>
      <c r="C246" s="1" t="s">
        <v>3</v>
      </c>
      <c r="D246" s="1">
        <v>14</v>
      </c>
      <c r="E246" t="str">
        <f t="shared" si="9"/>
        <v>Sakari Koivuniemi</v>
      </c>
      <c r="F246" s="12">
        <v>1.2272727272727253</v>
      </c>
      <c r="G246">
        <f>VLOOKUP($E246,'Kisa 1'!$C$5:$J$151,8,0)</f>
        <v>46</v>
      </c>
      <c r="H246">
        <f>VLOOKUP(E246,'Kisa 2'!$C$5:$J$183,8,0)</f>
        <v>32</v>
      </c>
      <c r="I246">
        <f>VLOOKUP(E246,'Kisa 3'!$B$3:$I$176,8,0)</f>
        <v>26</v>
      </c>
      <c r="J246">
        <f>VLOOKUP(E246,'Kisa  4'!$J$2:$Q$195,8,0)</f>
        <v>1</v>
      </c>
      <c r="K246" s="68">
        <f t="shared" si="10"/>
        <v>4</v>
      </c>
      <c r="L246">
        <f t="shared" si="11"/>
        <v>105</v>
      </c>
      <c r="M246" s="18">
        <f>SUBTOTAL(9,G246:I246)</f>
        <v>104</v>
      </c>
    </row>
    <row r="247" spans="1:13">
      <c r="A247" t="s">
        <v>285</v>
      </c>
      <c r="B247" t="s">
        <v>287</v>
      </c>
      <c r="C247" s="1" t="s">
        <v>3</v>
      </c>
      <c r="D247" s="1">
        <v>6</v>
      </c>
      <c r="E247" t="str">
        <f t="shared" si="9"/>
        <v>Sakari Skyttä</v>
      </c>
      <c r="F247" s="12">
        <v>1.8409090909090911</v>
      </c>
      <c r="G247">
        <f>VLOOKUP($E247,'Kisa 1'!$C$5:$J$151,8,0)</f>
        <v>1</v>
      </c>
      <c r="H247">
        <f>VLOOKUP(E247,'Kisa 2'!$C$5:$J$183,8,0)</f>
        <v>1</v>
      </c>
      <c r="I247" t="e">
        <f>VLOOKUP(E247,'Kisa 3'!$B$3:$I$176,8,0)</f>
        <v>#N/A</v>
      </c>
      <c r="J247" t="e">
        <f>VLOOKUP(E247,'Kisa  4'!$J$2:$Q$195,8,0)</f>
        <v>#N/A</v>
      </c>
      <c r="K247" s="18">
        <f t="shared" si="10"/>
        <v>2</v>
      </c>
      <c r="L247">
        <f t="shared" si="11"/>
        <v>2</v>
      </c>
    </row>
    <row r="248" spans="1:13">
      <c r="A248" t="s">
        <v>288</v>
      </c>
      <c r="B248" t="s">
        <v>153</v>
      </c>
      <c r="C248" s="1" t="s">
        <v>14</v>
      </c>
      <c r="D248" s="1">
        <v>14</v>
      </c>
      <c r="E248" t="str">
        <f t="shared" si="9"/>
        <v>Salla Mustonen</v>
      </c>
      <c r="F248" s="12">
        <v>1.3409090909090891</v>
      </c>
      <c r="G248">
        <f>VLOOKUP($E248,'Kisa 1'!$C$5:$J$151,8,0)</f>
        <v>1</v>
      </c>
      <c r="H248" t="e">
        <f>VLOOKUP(E248,'Kisa 2'!$C$5:$J$183,8,0)</f>
        <v>#N/A</v>
      </c>
      <c r="I248">
        <f>VLOOKUP(E248,'Kisa 3'!$B$3:$I$176,8,0)</f>
        <v>6</v>
      </c>
      <c r="J248" t="e">
        <f>VLOOKUP(E248,'Kisa  4'!$J$2:$Q$195,8,0)</f>
        <v>#N/A</v>
      </c>
      <c r="K248" s="18">
        <f t="shared" si="10"/>
        <v>2</v>
      </c>
      <c r="L248">
        <f t="shared" si="11"/>
        <v>7</v>
      </c>
    </row>
    <row r="249" spans="1:13">
      <c r="A249" t="s">
        <v>288</v>
      </c>
      <c r="B249" t="s">
        <v>46</v>
      </c>
      <c r="C249" s="1" t="s">
        <v>14</v>
      </c>
      <c r="D249" s="6">
        <v>16</v>
      </c>
      <c r="E249" t="str">
        <f t="shared" si="9"/>
        <v>Salla Pitkänen</v>
      </c>
      <c r="F249" s="12">
        <v>1.2727272727272709</v>
      </c>
      <c r="G249" t="e">
        <f>VLOOKUP($E249,'Kisa 1'!$C$5:$J$151,8,0)</f>
        <v>#N/A</v>
      </c>
      <c r="H249">
        <f>VLOOKUP(E249,'Kisa 2'!$C$5:$J$183,8,0)</f>
        <v>26</v>
      </c>
      <c r="I249">
        <f>VLOOKUP(E249,'Kisa 3'!$B$3:$I$176,8,0)</f>
        <v>43</v>
      </c>
      <c r="J249">
        <f>VLOOKUP(E249,'Kisa  4'!$J$2:$Q$195,8,0)</f>
        <v>20</v>
      </c>
      <c r="K249" s="18">
        <f t="shared" si="10"/>
        <v>3</v>
      </c>
      <c r="L249">
        <f t="shared" si="11"/>
        <v>89</v>
      </c>
    </row>
    <row r="250" spans="1:13">
      <c r="A250" t="s">
        <v>288</v>
      </c>
      <c r="B250" t="s">
        <v>289</v>
      </c>
      <c r="C250" s="1" t="s">
        <v>14</v>
      </c>
      <c r="D250" s="2">
        <v>18</v>
      </c>
      <c r="E250" t="str">
        <f t="shared" si="9"/>
        <v>Salla Saarijärvi</v>
      </c>
      <c r="F250" s="12">
        <v>1.2499999999999982</v>
      </c>
      <c r="G250" t="e">
        <f>VLOOKUP($E250,'Kisa 1'!$C$5:$J$151,8,0)</f>
        <v>#N/A</v>
      </c>
      <c r="H250">
        <f>VLOOKUP(E250,'Kisa 2'!$C$5:$J$183,8,0)</f>
        <v>16</v>
      </c>
      <c r="I250">
        <f>VLOOKUP(E250,'Kisa 3'!$B$3:$I$176,8,0)</f>
        <v>16</v>
      </c>
      <c r="J250" t="e">
        <f>VLOOKUP(E250,'Kisa  4'!$J$2:$Q$195,8,0)</f>
        <v>#N/A</v>
      </c>
      <c r="K250" s="18">
        <f t="shared" si="10"/>
        <v>2</v>
      </c>
      <c r="L250">
        <f t="shared" si="11"/>
        <v>32</v>
      </c>
    </row>
    <row r="251" spans="1:13">
      <c r="A251" t="s">
        <v>288</v>
      </c>
      <c r="B251" t="s">
        <v>117</v>
      </c>
      <c r="C251" s="1" t="s">
        <v>14</v>
      </c>
      <c r="D251" s="1">
        <v>21</v>
      </c>
      <c r="E251" t="str">
        <f t="shared" si="9"/>
        <v>Salla Vahvelainen</v>
      </c>
      <c r="F251" s="13">
        <v>1.113636363636362</v>
      </c>
      <c r="G251">
        <f>VLOOKUP($E251,'Kisa 1'!$C$5:$J$151,8,0)</f>
        <v>1</v>
      </c>
      <c r="H251" t="e">
        <f>VLOOKUP(E251,'Kisa 2'!$C$5:$J$183,8,0)</f>
        <v>#N/A</v>
      </c>
      <c r="I251" t="e">
        <f>VLOOKUP(E251,'Kisa 3'!$B$3:$I$176,8,0)</f>
        <v>#N/A</v>
      </c>
      <c r="J251" t="e">
        <f>VLOOKUP(E251,'Kisa  4'!$J$2:$Q$195,8,0)</f>
        <v>#N/A</v>
      </c>
      <c r="K251" s="18">
        <f t="shared" si="10"/>
        <v>1</v>
      </c>
      <c r="L251">
        <f t="shared" si="11"/>
        <v>1</v>
      </c>
    </row>
    <row r="252" spans="1:13">
      <c r="A252" t="s">
        <v>290</v>
      </c>
      <c r="B252" t="s">
        <v>2</v>
      </c>
      <c r="C252" s="1" t="s">
        <v>3</v>
      </c>
      <c r="D252" s="1">
        <v>40</v>
      </c>
      <c r="E252" t="str">
        <f t="shared" si="9"/>
        <v>Sami Liponkoski</v>
      </c>
      <c r="F252" s="12">
        <v>1.113636363636362</v>
      </c>
      <c r="G252" t="e">
        <f>VLOOKUP($E252,'Kisa 1'!$C$5:$J$151,8,0)</f>
        <v>#N/A</v>
      </c>
      <c r="H252" t="e">
        <f>VLOOKUP(E252,'Kisa 2'!$C$5:$J$183,8,0)</f>
        <v>#N/A</v>
      </c>
      <c r="I252" t="e">
        <f>VLOOKUP(E252,'Kisa 3'!$B$3:$I$176,8,0)</f>
        <v>#N/A</v>
      </c>
      <c r="J252">
        <f>VLOOKUP(E252,'Kisa  4'!$J$2:$Q$195,8,0)</f>
        <v>1</v>
      </c>
      <c r="K252" s="18">
        <f t="shared" si="10"/>
        <v>1</v>
      </c>
      <c r="L252">
        <f t="shared" si="11"/>
        <v>1</v>
      </c>
    </row>
    <row r="253" spans="1:13">
      <c r="A253" t="s">
        <v>290</v>
      </c>
      <c r="B253" t="s">
        <v>22</v>
      </c>
      <c r="C253" s="1" t="s">
        <v>3</v>
      </c>
      <c r="D253" s="1">
        <v>45</v>
      </c>
      <c r="E253" t="str">
        <f t="shared" si="9"/>
        <v>Sami Mustajoki</v>
      </c>
      <c r="F253" s="12">
        <v>1.1590909090909074</v>
      </c>
      <c r="G253" t="e">
        <f>VLOOKUP($E253,'Kisa 1'!$C$5:$J$151,8,0)</f>
        <v>#N/A</v>
      </c>
      <c r="H253" t="e">
        <f>VLOOKUP(E253,'Kisa 2'!$C$5:$J$183,8,0)</f>
        <v>#N/A</v>
      </c>
      <c r="I253">
        <f>VLOOKUP(E253,'Kisa 3'!$B$3:$I$176,8,0)</f>
        <v>1</v>
      </c>
      <c r="J253">
        <f>VLOOKUP(E253,'Kisa  4'!$J$2:$Q$195,8,0)</f>
        <v>1</v>
      </c>
      <c r="K253" s="18">
        <f t="shared" si="10"/>
        <v>2</v>
      </c>
      <c r="L253">
        <f t="shared" si="11"/>
        <v>2</v>
      </c>
    </row>
    <row r="254" spans="1:13">
      <c r="A254" t="s">
        <v>291</v>
      </c>
      <c r="B254" t="s">
        <v>1173</v>
      </c>
      <c r="C254" s="1" t="s">
        <v>3</v>
      </c>
      <c r="D254" s="1">
        <v>70</v>
      </c>
      <c r="E254" t="str">
        <f t="shared" si="9"/>
        <v>Samuli Hakkarainen</v>
      </c>
      <c r="F254" s="12">
        <v>1.6590909090909067</v>
      </c>
      <c r="G254" t="e">
        <f>VLOOKUP($E254,'Kisa 1'!$C$5:$J$151,8,0)</f>
        <v>#N/A</v>
      </c>
      <c r="H254" t="e">
        <f>VLOOKUP(E254,'Kisa 2'!$C$5:$J$183,8,0)</f>
        <v>#N/A</v>
      </c>
      <c r="I254" t="e">
        <f>VLOOKUP(E254,'Kisa 3'!$B$3:$I$176,8,0)</f>
        <v>#N/A</v>
      </c>
      <c r="J254">
        <f>VLOOKUP(E254,'Kisa  4'!$J$2:$Q$195,8,0)</f>
        <v>1</v>
      </c>
      <c r="K254" s="18">
        <f t="shared" si="10"/>
        <v>1</v>
      </c>
      <c r="L254">
        <f t="shared" si="11"/>
        <v>1</v>
      </c>
    </row>
    <row r="255" spans="1:13">
      <c r="A255" t="s">
        <v>291</v>
      </c>
      <c r="B255" t="s">
        <v>292</v>
      </c>
      <c r="C255" s="1" t="s">
        <v>3</v>
      </c>
      <c r="D255" s="1">
        <v>35</v>
      </c>
      <c r="E255" t="str">
        <f t="shared" si="9"/>
        <v>Samuli Saarikko</v>
      </c>
      <c r="F255" s="12">
        <v>1.0681818181818166</v>
      </c>
      <c r="G255">
        <f>VLOOKUP($E255,'Kisa 1'!$C$5:$J$151,8,0)</f>
        <v>1</v>
      </c>
      <c r="H255" t="e">
        <f>VLOOKUP(E255,'Kisa 2'!$C$5:$J$183,8,0)</f>
        <v>#N/A</v>
      </c>
      <c r="I255" t="e">
        <f>VLOOKUP(E255,'Kisa 3'!$B$3:$I$176,8,0)</f>
        <v>#N/A</v>
      </c>
      <c r="J255" t="e">
        <f>VLOOKUP(E255,'Kisa  4'!$J$2:$Q$195,8,0)</f>
        <v>#N/A</v>
      </c>
      <c r="K255" s="18">
        <f t="shared" si="10"/>
        <v>1</v>
      </c>
      <c r="L255">
        <f t="shared" si="11"/>
        <v>1</v>
      </c>
    </row>
    <row r="256" spans="1:13">
      <c r="A256" t="s">
        <v>293</v>
      </c>
      <c r="B256" t="s">
        <v>202</v>
      </c>
      <c r="C256" s="1" t="s">
        <v>14</v>
      </c>
      <c r="D256" s="8">
        <v>40</v>
      </c>
      <c r="E256" t="str">
        <f t="shared" si="9"/>
        <v>Sanna Matinheikki</v>
      </c>
      <c r="F256" s="41">
        <v>1.2727272727272709</v>
      </c>
      <c r="G256" t="e">
        <f>VLOOKUP($E256,'Kisa 1'!$C$5:$J$151,8,0)</f>
        <v>#N/A</v>
      </c>
      <c r="H256">
        <f>VLOOKUP(E256,'Kisa 2'!$C$5:$J$183,8,0)</f>
        <v>1</v>
      </c>
      <c r="I256">
        <f>VLOOKUP(E256,'Kisa 3'!$B$3:$I$176,8,0)</f>
        <v>1</v>
      </c>
      <c r="J256">
        <f>VLOOKUP(E256,'Kisa  4'!$J$2:$Q$195,8,0)</f>
        <v>1</v>
      </c>
      <c r="K256" s="18">
        <f t="shared" si="10"/>
        <v>3</v>
      </c>
      <c r="L256">
        <f t="shared" si="11"/>
        <v>3</v>
      </c>
    </row>
    <row r="257" spans="1:13">
      <c r="A257" t="s">
        <v>293</v>
      </c>
      <c r="B257" t="s">
        <v>294</v>
      </c>
      <c r="C257" s="1" t="s">
        <v>14</v>
      </c>
      <c r="D257" s="1">
        <v>35</v>
      </c>
      <c r="E257" t="str">
        <f t="shared" si="9"/>
        <v>Sanna Raunila</v>
      </c>
      <c r="F257" s="47">
        <v>1.2272727272727253</v>
      </c>
      <c r="G257">
        <f>VLOOKUP($E257,'Kisa 1'!$C$5:$J$151,8,0)</f>
        <v>1</v>
      </c>
      <c r="H257">
        <f>VLOOKUP(E257,'Kisa 2'!$C$5:$J$183,8,0)</f>
        <v>1</v>
      </c>
      <c r="I257">
        <f>VLOOKUP(E257,'Kisa 3'!$B$3:$I$176,8,0)</f>
        <v>1</v>
      </c>
      <c r="J257">
        <f>VLOOKUP(E257,'Kisa  4'!$J$2:$Q$195,8,0)</f>
        <v>1</v>
      </c>
      <c r="K257" s="68">
        <f t="shared" si="10"/>
        <v>4</v>
      </c>
      <c r="L257">
        <f t="shared" si="11"/>
        <v>4</v>
      </c>
      <c r="M257" s="18">
        <f>SUBTOTAL(9,H257:J257)</f>
        <v>3</v>
      </c>
    </row>
    <row r="258" spans="1:13">
      <c r="A258" t="s">
        <v>295</v>
      </c>
      <c r="B258" t="s">
        <v>116</v>
      </c>
      <c r="C258" s="1" t="s">
        <v>14</v>
      </c>
      <c r="D258" s="1">
        <v>20</v>
      </c>
      <c r="E258" t="str">
        <f t="shared" ref="E258:E318" si="12">(A258&amp;" "&amp;B258)</f>
        <v>Sanni Kymäläinen</v>
      </c>
      <c r="F258" s="12">
        <v>1.2045454545454528</v>
      </c>
      <c r="G258">
        <f>VLOOKUP($E258,'Kisa 1'!$C$5:$J$151,8,0)</f>
        <v>26</v>
      </c>
      <c r="H258">
        <f>VLOOKUP(E258,'Kisa 2'!$C$5:$J$183,8,0)</f>
        <v>46</v>
      </c>
      <c r="I258">
        <f>VLOOKUP(E258,'Kisa 3'!$B$3:$I$176,8,0)</f>
        <v>32</v>
      </c>
      <c r="J258">
        <f>VLOOKUP(E258,'Kisa  4'!$J$2:$Q$195,8,0)</f>
        <v>24</v>
      </c>
      <c r="K258" s="68">
        <f t="shared" si="10"/>
        <v>4</v>
      </c>
      <c r="L258">
        <f t="shared" si="11"/>
        <v>128</v>
      </c>
      <c r="M258" s="18">
        <f>SUBTOTAL(9,G258:I258)</f>
        <v>104</v>
      </c>
    </row>
    <row r="259" spans="1:13">
      <c r="A259" t="s">
        <v>296</v>
      </c>
      <c r="B259" t="s">
        <v>297</v>
      </c>
      <c r="C259" s="1" t="s">
        <v>3</v>
      </c>
      <c r="D259" s="2">
        <v>21</v>
      </c>
      <c r="E259" t="str">
        <f t="shared" si="12"/>
        <v>Santeri Sainio</v>
      </c>
      <c r="F259" s="13">
        <v>0.99999999999999845</v>
      </c>
      <c r="G259" t="e">
        <f>VLOOKUP($E259,'Kisa 1'!$C$5:$J$151,8,0)</f>
        <v>#N/A</v>
      </c>
      <c r="H259">
        <f>VLOOKUP(E259,'Kisa 2'!$C$5:$J$183,8,0)</f>
        <v>18</v>
      </c>
      <c r="I259" t="e">
        <f>VLOOKUP(E259,'Kisa 3'!$B$3:$I$176,8,0)</f>
        <v>#N/A</v>
      </c>
      <c r="J259" t="e">
        <f>VLOOKUP(E259,'Kisa  4'!$J$2:$Q$195,8,0)</f>
        <v>#N/A</v>
      </c>
      <c r="K259" s="18">
        <f t="shared" ref="K259:K318" si="13">COUNT(G259:J259)</f>
        <v>1</v>
      </c>
      <c r="L259">
        <f t="shared" ref="L259:L318" si="14">SUMIF(G259:J259,"&lt;&gt;#PUUTTUU!")</f>
        <v>18</v>
      </c>
    </row>
    <row r="260" spans="1:13">
      <c r="A260" t="s">
        <v>1188</v>
      </c>
      <c r="B260" t="s">
        <v>1189</v>
      </c>
      <c r="C260" s="1" t="s">
        <v>14</v>
      </c>
      <c r="D260" s="1">
        <v>14</v>
      </c>
      <c r="E260" t="str">
        <f t="shared" si="12"/>
        <v>Sara Kurth</v>
      </c>
      <c r="F260" s="12">
        <v>1.3409090909090891</v>
      </c>
      <c r="G260" t="e">
        <f>VLOOKUP($E260,'Kisa 1'!$C$5:$J$151,8,0)</f>
        <v>#N/A</v>
      </c>
      <c r="H260" t="e">
        <f>VLOOKUP(E260,'Kisa 2'!$C$5:$J$183,8,0)</f>
        <v>#N/A</v>
      </c>
      <c r="I260" t="e">
        <f>VLOOKUP(E260,'Kisa 3'!$B$3:$I$176,8,0)</f>
        <v>#N/A</v>
      </c>
      <c r="J260">
        <f>VLOOKUP(E260,'Kisa  4'!$J$2:$Q$195,8,0)</f>
        <v>1</v>
      </c>
      <c r="K260" s="18">
        <f t="shared" si="13"/>
        <v>1</v>
      </c>
      <c r="L260">
        <f t="shared" si="14"/>
        <v>1</v>
      </c>
    </row>
    <row r="261" spans="1:13">
      <c r="A261" t="s">
        <v>298</v>
      </c>
      <c r="B261" t="s">
        <v>40</v>
      </c>
      <c r="C261" s="40" t="s">
        <v>14</v>
      </c>
      <c r="D261" s="1">
        <v>45</v>
      </c>
      <c r="E261" t="str">
        <f t="shared" si="12"/>
        <v>Sari Oksa</v>
      </c>
      <c r="F261" s="41">
        <v>1.3181818181818161</v>
      </c>
      <c r="G261">
        <f>VLOOKUP($E261,'Kisa 1'!$C$5:$J$151,8,0)</f>
        <v>1</v>
      </c>
      <c r="H261" t="e">
        <f>VLOOKUP(E261,'Kisa 2'!$C$5:$J$183,8,0)</f>
        <v>#N/A</v>
      </c>
      <c r="I261" t="e">
        <f>VLOOKUP(E261,'Kisa 3'!$B$3:$I$176,8,0)</f>
        <v>#N/A</v>
      </c>
      <c r="J261" t="e">
        <f>VLOOKUP(E261,'Kisa  4'!$J$2:$Q$195,8,0)</f>
        <v>#N/A</v>
      </c>
      <c r="K261" s="18">
        <f t="shared" si="13"/>
        <v>1</v>
      </c>
      <c r="L261">
        <f t="shared" si="14"/>
        <v>1</v>
      </c>
    </row>
    <row r="262" spans="1:13">
      <c r="A262" t="s">
        <v>298</v>
      </c>
      <c r="B262" t="s">
        <v>289</v>
      </c>
      <c r="C262" s="1" t="s">
        <v>14</v>
      </c>
      <c r="D262" s="1">
        <v>45</v>
      </c>
      <c r="E262" t="str">
        <f t="shared" si="12"/>
        <v>Sari Saarijärvi</v>
      </c>
      <c r="F262" s="12">
        <v>1.3181818181818161</v>
      </c>
      <c r="G262">
        <f>VLOOKUP($E262,'Kisa 1'!$C$5:$J$151,8,0)</f>
        <v>43</v>
      </c>
      <c r="H262">
        <f>VLOOKUP(E262,'Kisa 2'!$C$5:$J$183,8,0)</f>
        <v>50</v>
      </c>
      <c r="I262">
        <f>VLOOKUP(E262,'Kisa 3'!$B$3:$I$176,8,0)</f>
        <v>50</v>
      </c>
      <c r="J262" s="15">
        <f>VLOOKUP(E262,'Kisa  4'!$J$2:$Q$195,8,0)</f>
        <v>46</v>
      </c>
      <c r="K262" s="68">
        <f t="shared" si="13"/>
        <v>4</v>
      </c>
      <c r="L262">
        <f t="shared" si="14"/>
        <v>189</v>
      </c>
      <c r="M262" s="18">
        <f>SUBTOTAL(9,H262:J262)</f>
        <v>146</v>
      </c>
    </row>
    <row r="263" spans="1:13">
      <c r="A263" t="s">
        <v>299</v>
      </c>
      <c r="B263" t="s">
        <v>99</v>
      </c>
      <c r="C263" s="1" t="s">
        <v>3</v>
      </c>
      <c r="D263" s="1">
        <v>40</v>
      </c>
      <c r="E263" t="str">
        <f t="shared" si="12"/>
        <v>Seppo Kuusisto</v>
      </c>
      <c r="F263" s="12">
        <v>1.113636363636362</v>
      </c>
      <c r="G263">
        <f>VLOOKUP($E263,'Kisa 1'!$C$5:$J$151,8,0)</f>
        <v>1</v>
      </c>
      <c r="H263">
        <f>VLOOKUP(E263,'Kisa 2'!$C$5:$J$183,8,0)</f>
        <v>1</v>
      </c>
      <c r="I263" t="e">
        <f>VLOOKUP(E263,'Kisa 3'!$B$3:$I$176,8,0)</f>
        <v>#N/A</v>
      </c>
      <c r="J263">
        <f>VLOOKUP(E263,'Kisa  4'!$J$2:$Q$195,8,0)</f>
        <v>1</v>
      </c>
      <c r="K263" s="18">
        <f t="shared" si="13"/>
        <v>3</v>
      </c>
      <c r="L263">
        <f t="shared" si="14"/>
        <v>3</v>
      </c>
    </row>
    <row r="264" spans="1:13">
      <c r="A264" t="s">
        <v>299</v>
      </c>
      <c r="B264" t="s">
        <v>300</v>
      </c>
      <c r="C264" s="1" t="s">
        <v>3</v>
      </c>
      <c r="D264" s="8"/>
      <c r="E264" t="str">
        <f t="shared" si="12"/>
        <v>Seppo S</v>
      </c>
      <c r="F264" s="12">
        <v>1</v>
      </c>
      <c r="G264" t="e">
        <f>VLOOKUP($E264,'Kisa 1'!$C$5:$J$151,8,0)</f>
        <v>#N/A</v>
      </c>
      <c r="H264">
        <f>VLOOKUP(E264,'Kisa 2'!$C$5:$J$183,8,0)</f>
        <v>1</v>
      </c>
      <c r="I264">
        <f>VLOOKUP(E264,'Kisa 3'!$B$3:$I$176,8,0)</f>
        <v>1</v>
      </c>
      <c r="J264">
        <f>VLOOKUP(E264,'Kisa  4'!$J$2:$Q$195,8,0)</f>
        <v>1</v>
      </c>
      <c r="K264" s="18">
        <f t="shared" si="13"/>
        <v>3</v>
      </c>
      <c r="L264">
        <f t="shared" si="14"/>
        <v>3</v>
      </c>
    </row>
    <row r="265" spans="1:13">
      <c r="A265" t="s">
        <v>301</v>
      </c>
      <c r="B265" t="s">
        <v>116</v>
      </c>
      <c r="C265" s="1" t="s">
        <v>3</v>
      </c>
      <c r="D265" s="1">
        <v>21</v>
      </c>
      <c r="E265" t="str">
        <f t="shared" si="12"/>
        <v>Severi Kymäläinen</v>
      </c>
      <c r="F265" s="13">
        <v>0.99999999999999845</v>
      </c>
      <c r="G265" t="e">
        <f>VLOOKUP($E265,'Kisa 1'!$C$5:$J$151,8,0)</f>
        <v>#N/A</v>
      </c>
      <c r="H265" t="e">
        <f>VLOOKUP(E265,'Kisa 2'!$C$5:$J$183,8,0)</f>
        <v>#N/A</v>
      </c>
      <c r="I265">
        <f>VLOOKUP(E265,'Kisa 3'!$B$3:$I$176,8,0)</f>
        <v>43</v>
      </c>
      <c r="J265" t="e">
        <f>VLOOKUP(E265,'Kisa  4'!$J$2:$Q$195,8,0)</f>
        <v>#N/A</v>
      </c>
      <c r="K265" s="18">
        <f t="shared" si="13"/>
        <v>1</v>
      </c>
      <c r="L265">
        <f t="shared" si="14"/>
        <v>43</v>
      </c>
    </row>
    <row r="266" spans="1:13">
      <c r="A266" t="s">
        <v>302</v>
      </c>
      <c r="B266" t="s">
        <v>209</v>
      </c>
      <c r="C266" s="1" t="s">
        <v>14</v>
      </c>
      <c r="D266" s="1">
        <v>12</v>
      </c>
      <c r="E266" t="str">
        <f t="shared" si="12"/>
        <v>Silja Yli-Hietanen</v>
      </c>
      <c r="F266" s="12">
        <v>1.4090909090909092</v>
      </c>
      <c r="G266">
        <f>VLOOKUP($E266,'Kisa 1'!$C$5:$J$151,8,0)</f>
        <v>8</v>
      </c>
      <c r="H266">
        <f>VLOOKUP(E266,'Kisa 2'!$C$5:$J$183,8,0)</f>
        <v>20</v>
      </c>
      <c r="I266">
        <f>VLOOKUP(E266,'Kisa 3'!$B$3:$I$176,8,0)</f>
        <v>1</v>
      </c>
      <c r="J266">
        <f>VLOOKUP(E266,'Kisa  4'!$J$2:$Q$195,8,0)</f>
        <v>12</v>
      </c>
      <c r="K266" s="68">
        <f t="shared" si="13"/>
        <v>4</v>
      </c>
      <c r="L266">
        <f t="shared" si="14"/>
        <v>41</v>
      </c>
      <c r="M266" s="18">
        <f>SUBTOTAL(9,G266:H266,J266)</f>
        <v>40</v>
      </c>
    </row>
    <row r="267" spans="1:13">
      <c r="A267" t="s">
        <v>303</v>
      </c>
      <c r="B267" t="s">
        <v>247</v>
      </c>
      <c r="C267" s="1" t="s">
        <v>14</v>
      </c>
      <c r="D267" s="1">
        <v>14</v>
      </c>
      <c r="E267" t="str">
        <f t="shared" si="12"/>
        <v>Sini Viitala</v>
      </c>
      <c r="F267" s="12">
        <v>1.3409090909090891</v>
      </c>
      <c r="G267">
        <f>VLOOKUP($E267,'Kisa 1'!$C$5:$J$151,8,0)</f>
        <v>1</v>
      </c>
      <c r="H267">
        <f>VLOOKUP(E267,'Kisa 2'!$C$5:$J$183,8,0)</f>
        <v>1</v>
      </c>
      <c r="I267">
        <f>VLOOKUP(E267,'Kisa 3'!$B$3:$I$176,8,0)</f>
        <v>1</v>
      </c>
      <c r="J267">
        <f>VLOOKUP(E267,'Kisa  4'!$J$2:$Q$195,8,0)</f>
        <v>1</v>
      </c>
      <c r="K267" s="68">
        <f t="shared" si="13"/>
        <v>4</v>
      </c>
      <c r="L267">
        <f t="shared" si="14"/>
        <v>4</v>
      </c>
      <c r="M267" s="18">
        <f>SUBTOTAL(9,H267:J267)</f>
        <v>3</v>
      </c>
    </row>
    <row r="268" spans="1:13">
      <c r="A268" t="s">
        <v>304</v>
      </c>
      <c r="B268" t="s">
        <v>265</v>
      </c>
      <c r="C268" s="1" t="s">
        <v>14</v>
      </c>
      <c r="D268" s="1">
        <v>35</v>
      </c>
      <c r="E268" t="str">
        <f t="shared" si="12"/>
        <v>Sirkka-Liisa Lauronen</v>
      </c>
      <c r="F268" s="47">
        <v>1.2272727272727253</v>
      </c>
      <c r="G268" t="e">
        <f>VLOOKUP($E268,'Kisa 1'!$C$5:$J$151,8,0)</f>
        <v>#N/A</v>
      </c>
      <c r="H268" t="e">
        <f>VLOOKUP(E268,'Kisa 2'!$C$5:$J$183,8,0)</f>
        <v>#N/A</v>
      </c>
      <c r="I268">
        <f>VLOOKUP(E268,'Kisa 3'!$B$3:$I$176,8,0)</f>
        <v>40</v>
      </c>
      <c r="J268" t="e">
        <f>VLOOKUP(E268,'Kisa  4'!$J$2:$Q$195,8,0)</f>
        <v>#N/A</v>
      </c>
      <c r="K268" s="18">
        <f t="shared" si="13"/>
        <v>1</v>
      </c>
      <c r="L268">
        <f t="shared" si="14"/>
        <v>40</v>
      </c>
    </row>
    <row r="269" spans="1:13">
      <c r="A269" s="16" t="s">
        <v>305</v>
      </c>
      <c r="B269" t="s">
        <v>86</v>
      </c>
      <c r="C269" s="1" t="s">
        <v>14</v>
      </c>
      <c r="D269" s="2">
        <v>55</v>
      </c>
      <c r="E269" t="str">
        <f t="shared" si="12"/>
        <v>Sirpa Papinsaari</v>
      </c>
      <c r="F269" s="12">
        <v>1.4772727272727251</v>
      </c>
      <c r="G269" t="e">
        <f>VLOOKUP($E269,'Kisa 1'!$C$5:$J$151,8,0)</f>
        <v>#N/A</v>
      </c>
      <c r="H269">
        <f>VLOOKUP(E269,'Kisa 2'!$C$5:$J$183,8,0)</f>
        <v>1</v>
      </c>
      <c r="I269">
        <f>VLOOKUP(E269,'Kisa 3'!$B$3:$I$176,8,0)</f>
        <v>1</v>
      </c>
      <c r="J269">
        <f>VLOOKUP(E269,'Kisa  4'!$J$2:$Q$195,8,0)</f>
        <v>1</v>
      </c>
      <c r="K269" s="18">
        <f t="shared" si="13"/>
        <v>3</v>
      </c>
      <c r="L269">
        <f t="shared" si="14"/>
        <v>3</v>
      </c>
    </row>
    <row r="270" spans="1:13">
      <c r="A270" t="s">
        <v>306</v>
      </c>
      <c r="B270" t="s">
        <v>13</v>
      </c>
      <c r="C270" s="1" t="s">
        <v>14</v>
      </c>
      <c r="D270" s="2">
        <v>45</v>
      </c>
      <c r="E270" t="str">
        <f t="shared" si="12"/>
        <v>Sirra Toivonen</v>
      </c>
      <c r="F270" s="12">
        <v>1.3181818181818161</v>
      </c>
      <c r="G270" t="e">
        <f>VLOOKUP($E270,'Kisa 1'!$C$5:$J$151,8,0)</f>
        <v>#N/A</v>
      </c>
      <c r="H270">
        <f>VLOOKUP(E270,'Kisa 2'!$C$5:$J$183,8,0)</f>
        <v>1</v>
      </c>
      <c r="I270" t="e">
        <f>VLOOKUP(E270,'Kisa 3'!$B$3:$I$176,8,0)</f>
        <v>#N/A</v>
      </c>
      <c r="J270" t="e">
        <f>VLOOKUP(E270,'Kisa  4'!$J$2:$Q$195,8,0)</f>
        <v>#N/A</v>
      </c>
      <c r="K270" s="18">
        <f t="shared" si="13"/>
        <v>1</v>
      </c>
      <c r="L270">
        <f t="shared" si="14"/>
        <v>1</v>
      </c>
    </row>
    <row r="271" spans="1:13">
      <c r="A271" t="s">
        <v>307</v>
      </c>
      <c r="B271" t="s">
        <v>144</v>
      </c>
      <c r="C271" s="1" t="s">
        <v>14</v>
      </c>
      <c r="D271" s="1">
        <v>21</v>
      </c>
      <c r="E271" t="str">
        <f t="shared" si="12"/>
        <v>Sonja Kyrölä</v>
      </c>
      <c r="F271" s="13">
        <v>1.113636363636362</v>
      </c>
      <c r="G271">
        <f>VLOOKUP($E271,'Kisa 1'!$C$5:$J$151,8,0)</f>
        <v>30</v>
      </c>
      <c r="H271" t="e">
        <f>VLOOKUP(E271,'Kisa 2'!$C$5:$J$183,8,0)</f>
        <v>#N/A</v>
      </c>
      <c r="I271" t="e">
        <f>VLOOKUP(E271,'Kisa 3'!$B$3:$I$176,8,0)</f>
        <v>#N/A</v>
      </c>
      <c r="J271" t="e">
        <f>VLOOKUP(E271,'Kisa  4'!$J$2:$Q$195,8,0)</f>
        <v>#N/A</v>
      </c>
      <c r="K271" s="18">
        <f t="shared" si="13"/>
        <v>1</v>
      </c>
      <c r="L271">
        <f t="shared" si="14"/>
        <v>30</v>
      </c>
    </row>
    <row r="272" spans="1:13">
      <c r="A272" t="s">
        <v>307</v>
      </c>
      <c r="B272" t="s">
        <v>1126</v>
      </c>
      <c r="C272" s="1" t="s">
        <v>14</v>
      </c>
      <c r="D272" s="1">
        <v>12</v>
      </c>
      <c r="E272" t="str">
        <f t="shared" si="12"/>
        <v>Sonja Leinamo</v>
      </c>
      <c r="F272" s="12">
        <v>1.4090909090909092</v>
      </c>
      <c r="G272" t="e">
        <f>VLOOKUP($E272,'Kisa 1'!$C$5:$J$151,8,0)</f>
        <v>#N/A</v>
      </c>
      <c r="H272" t="e">
        <f>VLOOKUP(E272,'Kisa 2'!$C$5:$J$183,8,0)</f>
        <v>#N/A</v>
      </c>
      <c r="I272" t="e">
        <f>VLOOKUP(E272,'Kisa 3'!$B$3:$I$176,8,0)</f>
        <v>#N/A</v>
      </c>
      <c r="J272">
        <f>VLOOKUP(E272,'Kisa  4'!$J$2:$Q$195,8,0)</f>
        <v>8</v>
      </c>
      <c r="K272" s="18">
        <f t="shared" si="13"/>
        <v>1</v>
      </c>
      <c r="L272">
        <f t="shared" si="14"/>
        <v>8</v>
      </c>
    </row>
    <row r="273" spans="1:13">
      <c r="A273" t="s">
        <v>308</v>
      </c>
      <c r="B273" t="s">
        <v>223</v>
      </c>
      <c r="C273" s="1" t="s">
        <v>14</v>
      </c>
      <c r="D273" s="1">
        <v>21</v>
      </c>
      <c r="E273" t="str">
        <f t="shared" si="12"/>
        <v>Suvi Haarajoki</v>
      </c>
      <c r="F273" s="13">
        <v>1.113636363636362</v>
      </c>
      <c r="G273" t="e">
        <f>VLOOKUP($E273,'Kisa 1'!$C$5:$J$151,8,0)</f>
        <v>#N/A</v>
      </c>
      <c r="H273" t="e">
        <f>VLOOKUP(E273,'Kisa 2'!$C$5:$J$183,8,0)</f>
        <v>#N/A</v>
      </c>
      <c r="I273">
        <f>VLOOKUP(E273,'Kisa 3'!$B$3:$I$176,8,0)</f>
        <v>1</v>
      </c>
      <c r="J273" t="e">
        <f>VLOOKUP(E273,'Kisa  4'!$J$2:$Q$195,8,0)</f>
        <v>#N/A</v>
      </c>
      <c r="K273" s="18">
        <f t="shared" si="13"/>
        <v>1</v>
      </c>
      <c r="L273">
        <f t="shared" si="14"/>
        <v>1</v>
      </c>
    </row>
    <row r="274" spans="1:13">
      <c r="A274" t="s">
        <v>308</v>
      </c>
      <c r="B274" t="s">
        <v>309</v>
      </c>
      <c r="C274" s="1" t="s">
        <v>14</v>
      </c>
      <c r="D274" s="1">
        <v>21</v>
      </c>
      <c r="E274" t="str">
        <f t="shared" si="12"/>
        <v>Suvi Harju</v>
      </c>
      <c r="F274" s="13">
        <v>1.113636363636362</v>
      </c>
      <c r="G274">
        <f>VLOOKUP($E274,'Kisa 1'!$C$5:$J$151,8,0)</f>
        <v>1</v>
      </c>
      <c r="H274">
        <f>VLOOKUP(E274,'Kisa 2'!$C$5:$J$183,8,0)</f>
        <v>9</v>
      </c>
      <c r="I274">
        <f>VLOOKUP(E274,'Kisa 3'!$B$3:$I$176,8,0)</f>
        <v>10</v>
      </c>
      <c r="J274">
        <f>VLOOKUP(E274,'Kisa  4'!$J$2:$Q$195,8,0)</f>
        <v>1</v>
      </c>
      <c r="K274" s="68">
        <f t="shared" si="13"/>
        <v>4</v>
      </c>
      <c r="L274">
        <f t="shared" si="14"/>
        <v>21</v>
      </c>
      <c r="M274" s="18">
        <f>SUBTOTAL(9,H274:J274)</f>
        <v>20</v>
      </c>
    </row>
    <row r="275" spans="1:13">
      <c r="A275" t="s">
        <v>310</v>
      </c>
      <c r="B275" t="s">
        <v>109</v>
      </c>
      <c r="C275" s="1" t="s">
        <v>14</v>
      </c>
      <c r="D275" s="1">
        <v>55</v>
      </c>
      <c r="E275" t="str">
        <f t="shared" si="12"/>
        <v>Taina Koivisto</v>
      </c>
      <c r="F275" s="12">
        <v>1.4772727272727251</v>
      </c>
      <c r="G275">
        <f>VLOOKUP($E275,'Kisa 1'!$C$5:$J$151,8,0)</f>
        <v>1</v>
      </c>
      <c r="H275">
        <f>VLOOKUP(E275,'Kisa 2'!$C$5:$J$183,8,0)</f>
        <v>1</v>
      </c>
      <c r="I275">
        <f>VLOOKUP(E275,'Kisa 3'!$B$3:$I$176,8,0)</f>
        <v>1</v>
      </c>
      <c r="J275">
        <f>VLOOKUP(E275,'Kisa  4'!$J$2:$Q$195,8,0)</f>
        <v>1</v>
      </c>
      <c r="K275" s="68">
        <f t="shared" si="13"/>
        <v>4</v>
      </c>
      <c r="L275">
        <f t="shared" si="14"/>
        <v>4</v>
      </c>
      <c r="M275" s="18">
        <f>SUBTOTAL(9,H275:J275)</f>
        <v>3</v>
      </c>
    </row>
    <row r="276" spans="1:13">
      <c r="A276" t="s">
        <v>311</v>
      </c>
      <c r="B276" t="s">
        <v>312</v>
      </c>
      <c r="C276" s="1" t="s">
        <v>3</v>
      </c>
      <c r="D276" s="1">
        <v>65</v>
      </c>
      <c r="E276" t="str">
        <f t="shared" si="12"/>
        <v>Tapani Huhta</v>
      </c>
      <c r="F276" s="12">
        <v>1.5681818181818161</v>
      </c>
      <c r="G276">
        <f>VLOOKUP($E276,'Kisa 1'!$C$5:$J$151,8,0)</f>
        <v>8</v>
      </c>
      <c r="H276">
        <f>VLOOKUP(E276,'Kisa 2'!$C$5:$J$183,8,0)</f>
        <v>6</v>
      </c>
      <c r="I276">
        <f>VLOOKUP(E276,'Kisa 3'!$B$3:$I$176,8,0)</f>
        <v>14</v>
      </c>
      <c r="J276">
        <f>VLOOKUP(E276,'Kisa  4'!$J$2:$Q$195,8,0)</f>
        <v>1</v>
      </c>
      <c r="K276" s="68">
        <f t="shared" si="13"/>
        <v>4</v>
      </c>
      <c r="L276">
        <f t="shared" si="14"/>
        <v>29</v>
      </c>
      <c r="M276" s="18">
        <f>SUBTOTAL(9,G276:I276)</f>
        <v>28</v>
      </c>
    </row>
    <row r="277" spans="1:13">
      <c r="A277" t="s">
        <v>313</v>
      </c>
      <c r="B277" t="s">
        <v>191</v>
      </c>
      <c r="C277" s="1" t="s">
        <v>3</v>
      </c>
      <c r="D277" s="1">
        <v>14</v>
      </c>
      <c r="E277" t="str">
        <f t="shared" si="12"/>
        <v>Teemu Oksanen</v>
      </c>
      <c r="F277" s="12">
        <v>1.2272727272727253</v>
      </c>
      <c r="G277">
        <f>VLOOKUP($E277,'Kisa 1'!$C$5:$J$151,8,0)</f>
        <v>20</v>
      </c>
      <c r="H277">
        <f>VLOOKUP(E277,'Kisa 2'!$C$5:$J$183,8,0)</f>
        <v>37</v>
      </c>
      <c r="I277">
        <f>VLOOKUP(E277,'Kisa 3'!$B$3:$I$176,8,0)</f>
        <v>1</v>
      </c>
      <c r="J277">
        <f>VLOOKUP(E277,'Kisa  4'!$J$2:$Q$195,8,0)</f>
        <v>28</v>
      </c>
      <c r="K277" s="68">
        <f t="shared" si="13"/>
        <v>4</v>
      </c>
      <c r="L277">
        <f t="shared" si="14"/>
        <v>86</v>
      </c>
      <c r="M277" s="18">
        <f>SUBTOTAL(9,G277:H277,J277)</f>
        <v>85</v>
      </c>
    </row>
    <row r="278" spans="1:13">
      <c r="A278" t="s">
        <v>1290</v>
      </c>
      <c r="B278" t="s">
        <v>1291</v>
      </c>
      <c r="C278" s="1" t="s">
        <v>3</v>
      </c>
      <c r="D278" s="1">
        <v>35</v>
      </c>
      <c r="E278" t="str">
        <f t="shared" si="12"/>
        <v>Teho Peetsu</v>
      </c>
      <c r="F278" s="12">
        <v>1.0681818181818166</v>
      </c>
      <c r="G278" t="e">
        <f>VLOOKUP($E278,'Kisa 1'!$C$5:$J$151,8,0)</f>
        <v>#N/A</v>
      </c>
      <c r="H278" t="e">
        <f>VLOOKUP(E278,'Kisa 2'!$C$5:$J$183,8,0)</f>
        <v>#N/A</v>
      </c>
      <c r="I278" t="e">
        <f>VLOOKUP(E278,'Kisa 3'!$B$3:$I$176,8,0)</f>
        <v>#N/A</v>
      </c>
      <c r="J278">
        <f>VLOOKUP(E278,'Kisa  4'!$J$2:$Q$195,8,0)</f>
        <v>1</v>
      </c>
      <c r="K278" s="18">
        <f t="shared" si="13"/>
        <v>1</v>
      </c>
      <c r="L278">
        <f t="shared" si="14"/>
        <v>1</v>
      </c>
    </row>
    <row r="279" spans="1:13">
      <c r="A279" t="s">
        <v>314</v>
      </c>
      <c r="B279" t="s">
        <v>315</v>
      </c>
      <c r="C279" s="1" t="s">
        <v>14</v>
      </c>
      <c r="D279" s="2">
        <v>21</v>
      </c>
      <c r="E279" t="str">
        <f t="shared" si="12"/>
        <v>Teija Rauhala</v>
      </c>
      <c r="F279" s="13">
        <v>1.113636363636362</v>
      </c>
      <c r="G279" t="e">
        <f>VLOOKUP($E279,'Kisa 1'!$C$5:$J$151,8,0)</f>
        <v>#N/A</v>
      </c>
      <c r="H279">
        <f>VLOOKUP(E279,'Kisa 2'!$C$5:$J$183,8,0)</f>
        <v>1</v>
      </c>
      <c r="I279" t="e">
        <f>VLOOKUP(E279,'Kisa 3'!$B$3:$I$176,8,0)</f>
        <v>#N/A</v>
      </c>
      <c r="J279" t="e">
        <f>VLOOKUP(E279,'Kisa  4'!$J$2:$Q$195,8,0)</f>
        <v>#N/A</v>
      </c>
      <c r="K279" s="18">
        <f t="shared" si="13"/>
        <v>1</v>
      </c>
      <c r="L279">
        <f t="shared" si="14"/>
        <v>1</v>
      </c>
    </row>
    <row r="280" spans="1:13">
      <c r="A280" t="s">
        <v>316</v>
      </c>
      <c r="B280" t="s">
        <v>317</v>
      </c>
      <c r="C280" s="1" t="s">
        <v>14</v>
      </c>
      <c r="D280" s="1">
        <v>50</v>
      </c>
      <c r="E280" t="str">
        <f t="shared" si="12"/>
        <v>Terhi Rajamäki</v>
      </c>
      <c r="F280" s="12">
        <v>1.3863636363636342</v>
      </c>
      <c r="G280">
        <f>VLOOKUP($E280,'Kisa 1'!$C$5:$J$151,8,0)</f>
        <v>16</v>
      </c>
      <c r="H280">
        <f>VLOOKUP(E280,'Kisa 2'!$C$5:$J$183,8,0)</f>
        <v>1</v>
      </c>
      <c r="I280">
        <f>VLOOKUP(E280,'Kisa 3'!$B$3:$I$176,8,0)</f>
        <v>11</v>
      </c>
      <c r="J280">
        <f>VLOOKUP(E280,'Kisa  4'!$J$2:$Q$195,8,0)</f>
        <v>14</v>
      </c>
      <c r="K280" s="68">
        <f t="shared" si="13"/>
        <v>4</v>
      </c>
      <c r="L280">
        <f t="shared" si="14"/>
        <v>42</v>
      </c>
      <c r="M280" s="18">
        <f>SUBTOTAL(9,G280,I280:J280)</f>
        <v>41</v>
      </c>
    </row>
    <row r="281" spans="1:13">
      <c r="A281" t="s">
        <v>318</v>
      </c>
      <c r="B281" t="s">
        <v>73</v>
      </c>
      <c r="C281" s="1" t="s">
        <v>14</v>
      </c>
      <c r="D281" s="1">
        <v>50</v>
      </c>
      <c r="E281" t="str">
        <f t="shared" si="12"/>
        <v>Terttu Jalanto</v>
      </c>
      <c r="F281" s="12">
        <v>1.3863636363636342</v>
      </c>
      <c r="G281">
        <f>VLOOKUP($E281,'Kisa 1'!$C$5:$J$151,8,0)</f>
        <v>18</v>
      </c>
      <c r="H281" t="e">
        <f>VLOOKUP(E281,'Kisa 2'!$C$5:$J$183,8,0)</f>
        <v>#N/A</v>
      </c>
      <c r="I281">
        <f>VLOOKUP(E281,'Kisa 3'!$B$3:$I$176,8,0)</f>
        <v>24</v>
      </c>
      <c r="J281">
        <f>VLOOKUP(E281,'Kisa  4'!$J$2:$Q$195,8,0)</f>
        <v>7</v>
      </c>
      <c r="K281" s="18">
        <f t="shared" si="13"/>
        <v>3</v>
      </c>
      <c r="L281">
        <f t="shared" si="14"/>
        <v>49</v>
      </c>
    </row>
    <row r="282" spans="1:13">
      <c r="A282" t="s">
        <v>319</v>
      </c>
      <c r="B282" t="s">
        <v>232</v>
      </c>
      <c r="C282" s="1" t="s">
        <v>3</v>
      </c>
      <c r="D282" s="1">
        <v>55</v>
      </c>
      <c r="E282" t="str">
        <f t="shared" si="12"/>
        <v>Teuvo Saarinen</v>
      </c>
      <c r="F282" s="12">
        <v>1.3409090909090891</v>
      </c>
      <c r="G282" t="e">
        <f>VLOOKUP($E282,'Kisa 1'!$C$5:$J$151,8,0)</f>
        <v>#N/A</v>
      </c>
      <c r="H282" t="e">
        <f>VLOOKUP(E282,'Kisa 2'!$C$5:$J$183,8,0)</f>
        <v>#N/A</v>
      </c>
      <c r="I282">
        <f>VLOOKUP(E282,'Kisa 3'!$B$3:$I$176,8,0)</f>
        <v>1</v>
      </c>
      <c r="J282" t="e">
        <f>VLOOKUP(E282,'Kisa  4'!$J$2:$Q$195,8,0)</f>
        <v>#N/A</v>
      </c>
      <c r="K282" s="18">
        <f t="shared" si="13"/>
        <v>1</v>
      </c>
      <c r="L282">
        <f t="shared" si="14"/>
        <v>1</v>
      </c>
    </row>
    <row r="283" spans="1:13">
      <c r="A283" t="s">
        <v>320</v>
      </c>
      <c r="B283" t="s">
        <v>321</v>
      </c>
      <c r="C283" s="1" t="s">
        <v>14</v>
      </c>
      <c r="D283" s="1">
        <v>50</v>
      </c>
      <c r="E283" t="str">
        <f t="shared" si="12"/>
        <v>Tiina Äijälä</v>
      </c>
      <c r="F283" s="12">
        <v>1.3863636363636342</v>
      </c>
      <c r="G283">
        <f>VLOOKUP($E283,'Kisa 1'!$C$5:$J$151,8,0)</f>
        <v>1</v>
      </c>
      <c r="H283" t="e">
        <f>VLOOKUP(E283,'Kisa 2'!$C$5:$J$183,8,0)</f>
        <v>#N/A</v>
      </c>
      <c r="I283">
        <f>VLOOKUP(E283,'Kisa 3'!$B$3:$I$176,8,0)</f>
        <v>8</v>
      </c>
      <c r="J283" t="e">
        <f>VLOOKUP(E283,'Kisa  4'!$J$2:$Q$195,8,0)</f>
        <v>#N/A</v>
      </c>
      <c r="K283" s="18">
        <f t="shared" si="13"/>
        <v>2</v>
      </c>
      <c r="L283">
        <f t="shared" si="14"/>
        <v>9</v>
      </c>
    </row>
    <row r="284" spans="1:13">
      <c r="A284" t="s">
        <v>322</v>
      </c>
      <c r="B284" t="s">
        <v>22</v>
      </c>
      <c r="C284" s="1" t="s">
        <v>3</v>
      </c>
      <c r="D284" s="1">
        <v>14</v>
      </c>
      <c r="E284" t="str">
        <f t="shared" si="12"/>
        <v>Tiitus Mustajoki</v>
      </c>
      <c r="F284" s="12">
        <v>1.2272727272727253</v>
      </c>
      <c r="G284" t="e">
        <f>VLOOKUP($E284,'Kisa 1'!$C$5:$J$151,8,0)</f>
        <v>#N/A</v>
      </c>
      <c r="H284" t="e">
        <f>VLOOKUP(E284,'Kisa 2'!$C$5:$J$183,8,0)</f>
        <v>#N/A</v>
      </c>
      <c r="I284">
        <f>VLOOKUP(E284,'Kisa 3'!$B$3:$I$176,8,0)</f>
        <v>1</v>
      </c>
      <c r="J284" t="e">
        <f>VLOOKUP(E284,'Kisa  4'!$J$2:$Q$195,8,0)</f>
        <v>#N/A</v>
      </c>
      <c r="K284" s="18">
        <f t="shared" si="13"/>
        <v>1</v>
      </c>
      <c r="L284">
        <f t="shared" si="14"/>
        <v>1</v>
      </c>
    </row>
    <row r="285" spans="1:13">
      <c r="A285" t="s">
        <v>323</v>
      </c>
      <c r="B285" t="s">
        <v>76</v>
      </c>
      <c r="C285" s="1" t="s">
        <v>3</v>
      </c>
      <c r="D285" s="1">
        <v>45</v>
      </c>
      <c r="E285" t="str">
        <f t="shared" si="12"/>
        <v>Timo Koski</v>
      </c>
      <c r="F285" s="12">
        <v>1.1590909090909074</v>
      </c>
      <c r="G285">
        <f>VLOOKUP($E285,'Kisa 1'!$C$5:$J$151,8,0)</f>
        <v>1</v>
      </c>
      <c r="H285">
        <f>VLOOKUP(E285,'Kisa 2'!$C$5:$J$183,8,0)</f>
        <v>10</v>
      </c>
      <c r="I285" t="e">
        <f>VLOOKUP(E285,'Kisa 3'!$B$3:$I$176,8,0)</f>
        <v>#N/A</v>
      </c>
      <c r="J285">
        <f>VLOOKUP(E285,'Kisa  4'!$J$2:$Q$195,8,0)</f>
        <v>11</v>
      </c>
      <c r="K285" s="18">
        <f t="shared" si="13"/>
        <v>3</v>
      </c>
      <c r="L285">
        <f t="shared" si="14"/>
        <v>22</v>
      </c>
    </row>
    <row r="286" spans="1:13">
      <c r="A286" t="s">
        <v>323</v>
      </c>
      <c r="B286" t="s">
        <v>321</v>
      </c>
      <c r="C286" s="1" t="s">
        <v>3</v>
      </c>
      <c r="D286" s="1">
        <v>45</v>
      </c>
      <c r="E286" t="str">
        <f t="shared" si="12"/>
        <v>Timo Äijälä</v>
      </c>
      <c r="F286" s="12">
        <v>1.1590909090909074</v>
      </c>
      <c r="G286">
        <f>VLOOKUP($E286,'Kisa 1'!$C$5:$J$151,8,0)</f>
        <v>18</v>
      </c>
      <c r="H286">
        <f>VLOOKUP(E286,'Kisa 2'!$C$5:$J$183,8,0)</f>
        <v>28</v>
      </c>
      <c r="I286">
        <f>VLOOKUP(E286,'Kisa 3'!$B$3:$I$176,8,0)</f>
        <v>1</v>
      </c>
      <c r="J286">
        <f>VLOOKUP(E286,'Kisa  4'!$J$2:$Q$195,8,0)</f>
        <v>1</v>
      </c>
      <c r="K286" s="68">
        <f t="shared" si="13"/>
        <v>4</v>
      </c>
      <c r="L286">
        <f t="shared" si="14"/>
        <v>48</v>
      </c>
      <c r="M286" s="18">
        <f>SUBTOTAL(9,G286:I286)</f>
        <v>47</v>
      </c>
    </row>
    <row r="287" spans="1:13">
      <c r="A287" t="s">
        <v>324</v>
      </c>
      <c r="B287" t="s">
        <v>325</v>
      </c>
      <c r="C287" s="1" t="s">
        <v>3</v>
      </c>
      <c r="D287" s="1">
        <v>55</v>
      </c>
      <c r="E287" t="str">
        <f t="shared" si="12"/>
        <v>Tommi Granholm</v>
      </c>
      <c r="F287" s="12">
        <v>1.3409090909090891</v>
      </c>
      <c r="G287">
        <f>VLOOKUP($E287,'Kisa 1'!$C$5:$J$151,8,0)</f>
        <v>11</v>
      </c>
      <c r="H287">
        <f>VLOOKUP(E287,'Kisa 2'!$C$5:$J$183,8,0)</f>
        <v>22</v>
      </c>
      <c r="I287">
        <f>VLOOKUP(E287,'Kisa 3'!$B$3:$I$176,8,0)</f>
        <v>16</v>
      </c>
      <c r="J287">
        <f>VLOOKUP(E287,'Kisa  4'!$J$2:$Q$195,8,0)</f>
        <v>20</v>
      </c>
      <c r="K287" s="68">
        <f t="shared" si="13"/>
        <v>4</v>
      </c>
      <c r="L287">
        <f t="shared" si="14"/>
        <v>69</v>
      </c>
      <c r="M287" s="18">
        <f>SUBTOTAL(9,H287:J287)</f>
        <v>58</v>
      </c>
    </row>
    <row r="288" spans="1:13">
      <c r="A288" t="s">
        <v>324</v>
      </c>
      <c r="B288" t="s">
        <v>200</v>
      </c>
      <c r="C288" s="1" t="s">
        <v>3</v>
      </c>
      <c r="D288" s="1">
        <v>45</v>
      </c>
      <c r="E288" t="str">
        <f t="shared" si="12"/>
        <v>Tommi Keronen</v>
      </c>
      <c r="F288" s="12">
        <v>1.1590909090909074</v>
      </c>
      <c r="G288" t="e">
        <f>VLOOKUP($E288,'Kisa 1'!$C$5:$J$151,8,0)</f>
        <v>#N/A</v>
      </c>
      <c r="H288">
        <f>VLOOKUP(E288,'Kisa 2'!$C$5:$J$183,8,0)</f>
        <v>1</v>
      </c>
      <c r="I288" t="e">
        <f>VLOOKUP(E288,'Kisa 3'!$B$3:$I$176,8,0)</f>
        <v>#N/A</v>
      </c>
      <c r="J288" t="e">
        <f>VLOOKUP(E288,'Kisa  4'!$J$2:$Q$195,8,0)</f>
        <v>#N/A</v>
      </c>
      <c r="K288" s="18">
        <f t="shared" si="13"/>
        <v>1</v>
      </c>
      <c r="L288">
        <f t="shared" si="14"/>
        <v>1</v>
      </c>
    </row>
    <row r="289" spans="1:13">
      <c r="A289" t="s">
        <v>326</v>
      </c>
      <c r="B289" t="s">
        <v>327</v>
      </c>
      <c r="C289" s="1" t="s">
        <v>3</v>
      </c>
      <c r="D289" s="1">
        <v>40</v>
      </c>
      <c r="E289" t="str">
        <f t="shared" si="12"/>
        <v>Toni Venäläinen</v>
      </c>
      <c r="F289" s="12">
        <v>1.113636363636362</v>
      </c>
      <c r="G289">
        <f>VLOOKUP($E289,'Kisa 1'!$C$5:$J$151,8,0)</f>
        <v>1</v>
      </c>
      <c r="H289">
        <f>VLOOKUP(E289,'Kisa 2'!$C$5:$J$183,8,0)</f>
        <v>1</v>
      </c>
      <c r="I289" t="e">
        <f>VLOOKUP(E289,'Kisa 3'!$B$3:$I$176,8,0)</f>
        <v>#N/A</v>
      </c>
      <c r="J289">
        <f>VLOOKUP(E289,'Kisa  4'!$J$2:$Q$195,8,0)</f>
        <v>1</v>
      </c>
      <c r="K289" s="18">
        <f t="shared" si="13"/>
        <v>3</v>
      </c>
      <c r="L289">
        <f t="shared" si="14"/>
        <v>3</v>
      </c>
    </row>
    <row r="290" spans="1:13">
      <c r="A290" t="s">
        <v>328</v>
      </c>
      <c r="B290" t="s">
        <v>207</v>
      </c>
      <c r="C290" s="1" t="s">
        <v>3</v>
      </c>
      <c r="D290" s="1">
        <v>10</v>
      </c>
      <c r="E290" t="str">
        <f t="shared" si="12"/>
        <v>Totte Välkki</v>
      </c>
      <c r="F290" s="12">
        <v>1.4772727272727273</v>
      </c>
      <c r="G290">
        <f>VLOOKUP($E290,'Kisa 1'!$C$5:$J$151,8,0)</f>
        <v>1</v>
      </c>
      <c r="H290" t="e">
        <f>VLOOKUP(E290,'Kisa 2'!$C$5:$J$183,8,0)</f>
        <v>#N/A</v>
      </c>
      <c r="I290" t="e">
        <f>VLOOKUP(E290,'Kisa 3'!$B$3:$I$176,8,0)</f>
        <v>#N/A</v>
      </c>
      <c r="J290" t="e">
        <f>VLOOKUP(E290,'Kisa  4'!$J$2:$Q$195,8,0)</f>
        <v>#N/A</v>
      </c>
      <c r="K290" s="18">
        <f t="shared" si="13"/>
        <v>1</v>
      </c>
      <c r="L290">
        <f t="shared" si="14"/>
        <v>1</v>
      </c>
    </row>
    <row r="291" spans="1:13">
      <c r="A291" t="s">
        <v>329</v>
      </c>
      <c r="B291" t="s">
        <v>330</v>
      </c>
      <c r="C291" s="1" t="s">
        <v>14</v>
      </c>
      <c r="D291" s="2">
        <v>60</v>
      </c>
      <c r="E291" t="str">
        <f t="shared" si="12"/>
        <v>Tuire Niemi</v>
      </c>
      <c r="F291" s="12">
        <v>1.5909090909090886</v>
      </c>
      <c r="G291" t="e">
        <f>VLOOKUP($E291,'Kisa 1'!$C$5:$J$151,8,0)</f>
        <v>#N/A</v>
      </c>
      <c r="H291">
        <f>VLOOKUP(E291,'Kisa 2'!$C$5:$J$183,8,0)</f>
        <v>8</v>
      </c>
      <c r="I291">
        <f>VLOOKUP(E291,'Kisa 3'!$B$3:$I$176,8,0)</f>
        <v>1</v>
      </c>
      <c r="J291">
        <f>VLOOKUP(E291,'Kisa  4'!$J$2:$Q$195,8,0)</f>
        <v>4</v>
      </c>
      <c r="K291" s="18">
        <f t="shared" si="13"/>
        <v>3</v>
      </c>
      <c r="L291">
        <f t="shared" si="14"/>
        <v>13</v>
      </c>
    </row>
    <row r="292" spans="1:13">
      <c r="A292" t="s">
        <v>331</v>
      </c>
      <c r="B292" t="s">
        <v>1173</v>
      </c>
      <c r="C292" s="1" t="s">
        <v>3</v>
      </c>
      <c r="D292" s="1">
        <v>35</v>
      </c>
      <c r="E292" t="str">
        <f t="shared" si="12"/>
        <v>Tuomas Hakkarainen</v>
      </c>
      <c r="F292" s="12">
        <v>1.0681818181818166</v>
      </c>
      <c r="G292" t="e">
        <f>VLOOKUP($E292,'Kisa 1'!$C$5:$J$151,8,0)</f>
        <v>#N/A</v>
      </c>
      <c r="H292" t="e">
        <f>VLOOKUP(E292,'Kisa 2'!$C$5:$J$183,8,0)</f>
        <v>#N/A</v>
      </c>
      <c r="I292" t="e">
        <f>VLOOKUP(E292,'Kisa 3'!$B$3:$I$176,8,0)</f>
        <v>#N/A</v>
      </c>
      <c r="J292">
        <f>VLOOKUP(E292,'Kisa  4'!$J$2:$Q$195,8,0)</f>
        <v>1</v>
      </c>
      <c r="K292" s="18">
        <f t="shared" si="13"/>
        <v>1</v>
      </c>
      <c r="L292">
        <f t="shared" si="14"/>
        <v>1</v>
      </c>
    </row>
    <row r="293" spans="1:13">
      <c r="A293" t="s">
        <v>331</v>
      </c>
      <c r="B293" t="s">
        <v>332</v>
      </c>
      <c r="C293" s="1" t="s">
        <v>3</v>
      </c>
      <c r="D293" s="1">
        <v>21</v>
      </c>
      <c r="E293" t="str">
        <f t="shared" si="12"/>
        <v>Tuomas Myllynen</v>
      </c>
      <c r="F293" s="13">
        <v>0.99999999999999845</v>
      </c>
      <c r="G293">
        <f>VLOOKUP($E293,'Kisa 1'!$C$5:$J$151,8,0)</f>
        <v>1</v>
      </c>
      <c r="H293">
        <f>VLOOKUP(E293,'Kisa 2'!$C$5:$J$183,8,0)</f>
        <v>1</v>
      </c>
      <c r="I293" t="e">
        <f>VLOOKUP(E293,'Kisa 3'!$B$3:$I$176,8,0)</f>
        <v>#N/A</v>
      </c>
      <c r="J293">
        <f>VLOOKUP(E293,'Kisa  4'!$J$2:$Q$195,8,0)</f>
        <v>1</v>
      </c>
      <c r="K293" s="18">
        <f t="shared" si="13"/>
        <v>3</v>
      </c>
      <c r="L293">
        <f t="shared" si="14"/>
        <v>3</v>
      </c>
    </row>
    <row r="294" spans="1:13">
      <c r="A294" t="s">
        <v>331</v>
      </c>
      <c r="B294" t="s">
        <v>333</v>
      </c>
      <c r="C294" s="1" t="s">
        <v>3</v>
      </c>
      <c r="D294" s="2">
        <v>35</v>
      </c>
      <c r="E294" t="str">
        <f t="shared" si="12"/>
        <v>Tuomas Väinä</v>
      </c>
      <c r="F294" s="12">
        <v>1.0681818181818166</v>
      </c>
      <c r="G294" t="e">
        <f>VLOOKUP($E294,'Kisa 1'!$C$5:$J$151,8,0)</f>
        <v>#N/A</v>
      </c>
      <c r="H294">
        <f>VLOOKUP(E294,'Kisa 2'!$C$5:$J$183,8,0)</f>
        <v>1</v>
      </c>
      <c r="I294">
        <f>VLOOKUP(E294,'Kisa 3'!$B$3:$I$176,8,0)</f>
        <v>1</v>
      </c>
      <c r="J294">
        <f>VLOOKUP(E294,'Kisa  4'!$J$2:$Q$195,8,0)</f>
        <v>1</v>
      </c>
      <c r="K294" s="18">
        <f t="shared" si="13"/>
        <v>3</v>
      </c>
      <c r="L294">
        <f t="shared" si="14"/>
        <v>3</v>
      </c>
    </row>
    <row r="295" spans="1:13">
      <c r="A295" t="s">
        <v>334</v>
      </c>
      <c r="B295" t="s">
        <v>335</v>
      </c>
      <c r="C295" s="1" t="s">
        <v>3</v>
      </c>
      <c r="D295" s="1">
        <v>60</v>
      </c>
      <c r="E295" t="str">
        <f t="shared" si="12"/>
        <v>Tuomo Gustafsson</v>
      </c>
      <c r="F295" s="12">
        <v>1.4545454545454524</v>
      </c>
      <c r="G295">
        <f>VLOOKUP($E295,'Kisa 1'!$C$5:$J$151,8,0)</f>
        <v>1</v>
      </c>
      <c r="H295">
        <f>VLOOKUP(E295,'Kisa 2'!$C$5:$J$183,8,0)</f>
        <v>1</v>
      </c>
      <c r="I295">
        <f>VLOOKUP(E295,'Kisa 3'!$B$3:$I$176,8,0)</f>
        <v>1</v>
      </c>
      <c r="J295">
        <f>VLOOKUP(E295,'Kisa  4'!$J$2:$Q$195,8,0)</f>
        <v>1</v>
      </c>
      <c r="K295" s="68">
        <f t="shared" si="13"/>
        <v>4</v>
      </c>
      <c r="L295">
        <f t="shared" si="14"/>
        <v>4</v>
      </c>
      <c r="M295" s="18">
        <f>SUBTOTAL(9,H295:J295)</f>
        <v>3</v>
      </c>
    </row>
    <row r="296" spans="1:13">
      <c r="A296" t="s">
        <v>334</v>
      </c>
      <c r="B296" t="s">
        <v>29</v>
      </c>
      <c r="C296" s="1" t="s">
        <v>3</v>
      </c>
      <c r="D296" s="1">
        <v>45</v>
      </c>
      <c r="E296" t="str">
        <f t="shared" si="12"/>
        <v>Tuomo Haanpää</v>
      </c>
      <c r="F296" s="12">
        <v>1.1590909090909074</v>
      </c>
      <c r="G296" t="e">
        <f>VLOOKUP($E296,'Kisa 1'!$C$5:$J$151,8,0)</f>
        <v>#N/A</v>
      </c>
      <c r="H296">
        <f>VLOOKUP(E296,'Kisa 2'!$C$5:$J$183,8,0)</f>
        <v>1</v>
      </c>
      <c r="I296" t="e">
        <f>VLOOKUP(E296,'Kisa 3'!$B$3:$I$176,8,0)</f>
        <v>#N/A</v>
      </c>
      <c r="J296">
        <f>VLOOKUP(E296,'Kisa  4'!$J$2:$Q$195,8,0)</f>
        <v>7</v>
      </c>
      <c r="K296" s="18">
        <f t="shared" si="13"/>
        <v>2</v>
      </c>
      <c r="L296">
        <f t="shared" si="14"/>
        <v>8</v>
      </c>
    </row>
    <row r="297" spans="1:13">
      <c r="A297" t="s">
        <v>336</v>
      </c>
      <c r="B297" t="s">
        <v>115</v>
      </c>
      <c r="C297" s="1" t="s">
        <v>3</v>
      </c>
      <c r="D297" s="1">
        <v>21</v>
      </c>
      <c r="E297" t="str">
        <f t="shared" si="12"/>
        <v>Tuukka Jurvakainen</v>
      </c>
      <c r="F297" s="13">
        <v>0.99999999999999845</v>
      </c>
      <c r="G297" t="e">
        <f>VLOOKUP($E297,'Kisa 1'!$C$5:$J$151,8,0)</f>
        <v>#N/A</v>
      </c>
      <c r="H297" t="e">
        <f>VLOOKUP(E297,'Kisa 2'!$C$5:$J$183,8,0)</f>
        <v>#N/A</v>
      </c>
      <c r="I297">
        <f>VLOOKUP(E297,'Kisa 3'!$B$3:$I$176,8,0)</f>
        <v>20</v>
      </c>
      <c r="J297">
        <f>VLOOKUP(E297,'Kisa  4'!$J$2:$Q$195,8,0)</f>
        <v>5</v>
      </c>
      <c r="K297" s="18">
        <f t="shared" si="13"/>
        <v>2</v>
      </c>
      <c r="L297">
        <f t="shared" si="14"/>
        <v>25</v>
      </c>
    </row>
    <row r="298" spans="1:13">
      <c r="A298" t="s">
        <v>337</v>
      </c>
      <c r="B298" t="s">
        <v>233</v>
      </c>
      <c r="C298" s="1" t="s">
        <v>14</v>
      </c>
      <c r="D298" s="1">
        <v>55</v>
      </c>
      <c r="E298" t="str">
        <f t="shared" si="12"/>
        <v>Tuula Sani</v>
      </c>
      <c r="F298" s="12">
        <v>1.4772727272727251</v>
      </c>
      <c r="G298" t="e">
        <f>VLOOKUP($E298,'Kisa 1'!$C$5:$J$151,8,0)</f>
        <v>#N/A</v>
      </c>
      <c r="H298" t="e">
        <f>VLOOKUP(E298,'Kisa 2'!$C$5:$J$183,8,0)</f>
        <v>#N/A</v>
      </c>
      <c r="I298">
        <f>VLOOKUP(E298,'Kisa 3'!$B$3:$I$176,8,0)</f>
        <v>1</v>
      </c>
      <c r="J298">
        <f>VLOOKUP(E298,'Kisa  4'!$J$2:$Q$195,8,0)</f>
        <v>30</v>
      </c>
      <c r="K298" s="18">
        <f t="shared" si="13"/>
        <v>2</v>
      </c>
      <c r="L298">
        <f t="shared" si="14"/>
        <v>31</v>
      </c>
    </row>
    <row r="299" spans="1:13">
      <c r="A299" t="s">
        <v>337</v>
      </c>
      <c r="B299" t="s">
        <v>97</v>
      </c>
      <c r="C299" s="1" t="s">
        <v>14</v>
      </c>
      <c r="D299" s="1">
        <v>55</v>
      </c>
      <c r="E299" t="str">
        <f t="shared" si="12"/>
        <v>Tuula Toivanen</v>
      </c>
      <c r="F299" s="12">
        <v>1.4772727272727251</v>
      </c>
      <c r="G299">
        <f>VLOOKUP($E299,'Kisa 1'!$C$5:$J$151,8,0)</f>
        <v>1</v>
      </c>
      <c r="H299">
        <f>VLOOKUP(E299,'Kisa 2'!$C$5:$J$183,8,0)</f>
        <v>1</v>
      </c>
      <c r="I299" t="e">
        <f>VLOOKUP(E299,'Kisa 3'!$B$3:$I$176,8,0)</f>
        <v>#N/A</v>
      </c>
      <c r="J299">
        <f>VLOOKUP(E299,'Kisa  4'!$J$2:$Q$195,8,0)</f>
        <v>1</v>
      </c>
      <c r="K299" s="18">
        <f t="shared" si="13"/>
        <v>3</v>
      </c>
      <c r="L299">
        <f t="shared" si="14"/>
        <v>3</v>
      </c>
    </row>
    <row r="300" spans="1:13">
      <c r="A300" t="s">
        <v>338</v>
      </c>
      <c r="B300" t="s">
        <v>339</v>
      </c>
      <c r="C300" s="1" t="s">
        <v>14</v>
      </c>
      <c r="D300" s="8">
        <v>40</v>
      </c>
      <c r="E300" t="str">
        <f t="shared" si="12"/>
        <v>Tuuli-Maija Stenman</v>
      </c>
      <c r="F300" s="41">
        <v>1.2727272727272709</v>
      </c>
      <c r="G300">
        <f>VLOOKUP($E300,'Kisa 1'!$C$5:$J$151,8,0)</f>
        <v>1</v>
      </c>
      <c r="H300">
        <f>VLOOKUP(E300,'Kisa 2'!$C$5:$J$183,8,0)</f>
        <v>1</v>
      </c>
      <c r="I300">
        <f>VLOOKUP(E300,'Kisa 3'!$B$3:$I$176,8,0)</f>
        <v>1</v>
      </c>
      <c r="J300">
        <f>VLOOKUP(E300,'Kisa  4'!$J$2:$Q$195,8,0)</f>
        <v>1</v>
      </c>
      <c r="K300" s="68">
        <f t="shared" si="13"/>
        <v>4</v>
      </c>
      <c r="L300">
        <f t="shared" si="14"/>
        <v>4</v>
      </c>
      <c r="M300" s="18">
        <f>SUBTOTAL(9,H300:J300)</f>
        <v>3</v>
      </c>
    </row>
    <row r="301" spans="1:13">
      <c r="A301" t="s">
        <v>340</v>
      </c>
      <c r="B301" t="s">
        <v>341</v>
      </c>
      <c r="C301" s="1" t="s">
        <v>3</v>
      </c>
      <c r="D301" s="1">
        <v>14</v>
      </c>
      <c r="E301" t="str">
        <f t="shared" si="12"/>
        <v>Waltter Toiva</v>
      </c>
      <c r="F301" s="12">
        <v>1.2272727272727253</v>
      </c>
      <c r="G301" t="e">
        <f>VLOOKUP($E301,'Kisa 1'!$C$5:$J$151,8,0)</f>
        <v>#N/A</v>
      </c>
      <c r="H301" t="e">
        <f>VLOOKUP(E301,'Kisa 2'!$C$5:$J$183,8,0)</f>
        <v>#N/A</v>
      </c>
      <c r="I301">
        <f>VLOOKUP(E301,'Kisa 3'!$B$3:$I$176,8,0)</f>
        <v>1</v>
      </c>
      <c r="J301" t="e">
        <f>VLOOKUP(E301,'Kisa  4'!$J$2:$Q$195,8,0)</f>
        <v>#N/A</v>
      </c>
      <c r="K301" s="18">
        <f t="shared" si="13"/>
        <v>1</v>
      </c>
      <c r="L301">
        <f t="shared" si="14"/>
        <v>1</v>
      </c>
    </row>
    <row r="302" spans="1:13">
      <c r="A302" t="s">
        <v>342</v>
      </c>
      <c r="B302" t="s">
        <v>69</v>
      </c>
      <c r="C302" s="1" t="s">
        <v>3</v>
      </c>
      <c r="D302" s="1">
        <v>10</v>
      </c>
      <c r="E302" t="str">
        <f t="shared" si="12"/>
        <v>Veeti Mähönen</v>
      </c>
      <c r="F302" s="12">
        <v>1.4772727272727273</v>
      </c>
      <c r="G302" t="e">
        <f>VLOOKUP($E302,'Kisa 1'!$C$5:$J$151,8,0)</f>
        <v>#N/A</v>
      </c>
      <c r="H302" t="e">
        <f>VLOOKUP(E302,'Kisa 2'!$C$5:$J$183,8,0)</f>
        <v>#N/A</v>
      </c>
      <c r="I302">
        <f>VLOOKUP(E302,'Kisa 3'!$B$3:$I$176,8,0)</f>
        <v>1</v>
      </c>
      <c r="J302" t="e">
        <f>VLOOKUP(E302,'Kisa  4'!$J$2:$Q$195,8,0)</f>
        <v>#N/A</v>
      </c>
      <c r="K302" s="18">
        <f t="shared" si="13"/>
        <v>1</v>
      </c>
      <c r="L302">
        <f t="shared" si="14"/>
        <v>1</v>
      </c>
    </row>
    <row r="303" spans="1:13">
      <c r="A303" t="s">
        <v>343</v>
      </c>
      <c r="B303" t="s">
        <v>344</v>
      </c>
      <c r="C303" s="1" t="s">
        <v>3</v>
      </c>
      <c r="D303" s="1">
        <v>40</v>
      </c>
      <c r="E303" t="str">
        <f t="shared" si="12"/>
        <v>Velipekka Raes</v>
      </c>
      <c r="F303" s="12">
        <v>1.113636363636362</v>
      </c>
      <c r="G303">
        <f>VLOOKUP($E303,'Kisa 1'!$C$5:$J$151,8,0)</f>
        <v>1</v>
      </c>
      <c r="H303">
        <f>VLOOKUP(E303,'Kisa 2'!$C$5:$J$183,8,0)</f>
        <v>1</v>
      </c>
      <c r="I303">
        <f>VLOOKUP(E303,'Kisa 3'!$B$3:$I$176,8,0)</f>
        <v>1</v>
      </c>
      <c r="J303">
        <f>VLOOKUP(E303,'Kisa  4'!$J$2:$Q$195,8,0)</f>
        <v>1</v>
      </c>
      <c r="K303" s="68">
        <f t="shared" si="13"/>
        <v>4</v>
      </c>
      <c r="L303">
        <f t="shared" si="14"/>
        <v>4</v>
      </c>
      <c r="M303" s="18">
        <f>SUBTOTAL(9,H303:J303)</f>
        <v>3</v>
      </c>
    </row>
    <row r="304" spans="1:13">
      <c r="A304" t="s">
        <v>345</v>
      </c>
      <c r="B304" t="s">
        <v>29</v>
      </c>
      <c r="C304" s="1" t="s">
        <v>14</v>
      </c>
      <c r="D304" s="1">
        <v>8</v>
      </c>
      <c r="E304" t="str">
        <f t="shared" si="12"/>
        <v>Venla Haanpää</v>
      </c>
      <c r="F304" s="12">
        <v>1.6590909090909092</v>
      </c>
      <c r="G304">
        <f>VLOOKUP($E304,'Kisa 1'!$C$5:$J$151,8,0)</f>
        <v>1</v>
      </c>
      <c r="H304" t="e">
        <f>VLOOKUP(E304,'Kisa 2'!$C$5:$J$183,8,0)</f>
        <v>#N/A</v>
      </c>
      <c r="I304" t="e">
        <f>VLOOKUP(E304,'Kisa 3'!$B$3:$I$176,8,0)</f>
        <v>#N/A</v>
      </c>
      <c r="J304" t="e">
        <f>VLOOKUP(E304,'Kisa  4'!$J$2:$Q$195,8,0)</f>
        <v>#N/A</v>
      </c>
      <c r="K304" s="18">
        <f t="shared" si="13"/>
        <v>1</v>
      </c>
      <c r="L304">
        <f t="shared" si="14"/>
        <v>1</v>
      </c>
    </row>
    <row r="305" spans="1:13">
      <c r="A305" t="s">
        <v>346</v>
      </c>
      <c r="B305" t="s">
        <v>347</v>
      </c>
      <c r="C305" s="1" t="s">
        <v>3</v>
      </c>
      <c r="D305" s="8"/>
      <c r="E305" t="str">
        <f t="shared" si="12"/>
        <v>Vesa Hyvärinen</v>
      </c>
      <c r="F305" s="12">
        <v>1</v>
      </c>
      <c r="G305" t="e">
        <f>VLOOKUP($E305,'Kisa 1'!$C$5:$J$151,8,0)</f>
        <v>#N/A</v>
      </c>
      <c r="H305">
        <f>VLOOKUP(E305,'Kisa 2'!$C$5:$J$183,8,0)</f>
        <v>1</v>
      </c>
      <c r="I305">
        <f>VLOOKUP(E305,'Kisa 3'!$B$3:$I$176,8,0)</f>
        <v>1</v>
      </c>
      <c r="J305">
        <f>VLOOKUP(E305,'Kisa  4'!$J$2:$Q$195,8,0)</f>
        <v>1</v>
      </c>
      <c r="K305" s="18">
        <f t="shared" si="13"/>
        <v>3</v>
      </c>
      <c r="L305">
        <f t="shared" si="14"/>
        <v>3</v>
      </c>
    </row>
    <row r="306" spans="1:13">
      <c r="A306" t="s">
        <v>346</v>
      </c>
      <c r="B306" t="s">
        <v>348</v>
      </c>
      <c r="C306" s="1" t="s">
        <v>3</v>
      </c>
      <c r="D306" s="1">
        <v>35</v>
      </c>
      <c r="E306" t="str">
        <f t="shared" si="12"/>
        <v>Vesa Rantanen</v>
      </c>
      <c r="F306" s="12">
        <v>1.0681818181818166</v>
      </c>
      <c r="G306" t="e">
        <f>VLOOKUP($E306,'Kisa 1'!$C$5:$J$151,8,0)</f>
        <v>#N/A</v>
      </c>
      <c r="H306" t="e">
        <f>VLOOKUP(E306,'Kisa 2'!$C$5:$J$183,8,0)</f>
        <v>#N/A</v>
      </c>
      <c r="I306">
        <f>VLOOKUP(E306,'Kisa 3'!$B$3:$I$176,8,0)</f>
        <v>1</v>
      </c>
      <c r="J306">
        <f>VLOOKUP(E306,'Kisa  4'!$J$2:$Q$195,8,0)</f>
        <v>1</v>
      </c>
      <c r="K306" s="18">
        <f t="shared" si="13"/>
        <v>2</v>
      </c>
      <c r="L306">
        <f t="shared" si="14"/>
        <v>2</v>
      </c>
    </row>
    <row r="307" spans="1:13">
      <c r="A307" t="s">
        <v>346</v>
      </c>
      <c r="B307" t="s">
        <v>349</v>
      </c>
      <c r="C307" s="1" t="s">
        <v>3</v>
      </c>
      <c r="D307" s="1">
        <v>40</v>
      </c>
      <c r="E307" t="str">
        <f t="shared" si="12"/>
        <v>Vesa Ruuska</v>
      </c>
      <c r="F307" s="12">
        <v>1.113636363636362</v>
      </c>
      <c r="G307">
        <f>VLOOKUP($E307,'Kisa 1'!$C$5:$J$151,8,0)</f>
        <v>2</v>
      </c>
      <c r="H307">
        <f>VLOOKUP(E307,'Kisa 2'!$C$5:$J$183,8,0)</f>
        <v>1</v>
      </c>
      <c r="I307">
        <f>VLOOKUP(E307,'Kisa 3'!$B$3:$I$176,8,0)</f>
        <v>1</v>
      </c>
      <c r="J307">
        <f>VLOOKUP(E307,'Kisa  4'!$J$2:$Q$195,8,0)</f>
        <v>1</v>
      </c>
      <c r="K307" s="68">
        <f t="shared" si="13"/>
        <v>4</v>
      </c>
      <c r="L307">
        <f t="shared" si="14"/>
        <v>5</v>
      </c>
      <c r="M307" s="18">
        <f>SUBTOTAL(9,G307:I307)</f>
        <v>4</v>
      </c>
    </row>
    <row r="308" spans="1:13">
      <c r="A308" t="s">
        <v>350</v>
      </c>
      <c r="B308" t="s">
        <v>13</v>
      </c>
      <c r="C308" s="1" t="s">
        <v>3</v>
      </c>
      <c r="D308" s="2">
        <v>14</v>
      </c>
      <c r="E308" t="str">
        <f t="shared" si="12"/>
        <v>Vilhelm Toivonen</v>
      </c>
      <c r="F308" s="12">
        <v>1.2272727272727253</v>
      </c>
      <c r="G308" t="e">
        <f>VLOOKUP($E308,'Kisa 1'!$C$5:$J$151,8,0)</f>
        <v>#N/A</v>
      </c>
      <c r="H308">
        <f>VLOOKUP(E308,'Kisa 2'!$C$5:$J$183,8,0)</f>
        <v>1</v>
      </c>
      <c r="I308" t="e">
        <f>VLOOKUP(E308,'Kisa 3'!$B$3:$I$176,8,0)</f>
        <v>#N/A</v>
      </c>
      <c r="J308" t="e">
        <f>VLOOKUP(E308,'Kisa  4'!$J$2:$Q$195,8,0)</f>
        <v>#N/A</v>
      </c>
      <c r="K308" s="18">
        <f t="shared" si="13"/>
        <v>1</v>
      </c>
      <c r="L308">
        <f t="shared" si="14"/>
        <v>1</v>
      </c>
    </row>
    <row r="309" spans="1:13">
      <c r="A309" t="s">
        <v>1326</v>
      </c>
      <c r="B309" t="s">
        <v>1324</v>
      </c>
      <c r="C309" s="1" t="s">
        <v>3</v>
      </c>
      <c r="D309" s="1">
        <v>6</v>
      </c>
      <c r="E309" t="str">
        <f t="shared" si="12"/>
        <v>Vilho Paju</v>
      </c>
      <c r="F309" s="12">
        <v>1.8409090909090911</v>
      </c>
      <c r="G309" t="e">
        <f>VLOOKUP($E309,'Kisa 1'!$C$5:$J$151,8,0)</f>
        <v>#N/A</v>
      </c>
      <c r="H309" t="e">
        <f>VLOOKUP(E309,'Kisa 2'!$C$5:$J$183,8,0)</f>
        <v>#N/A</v>
      </c>
      <c r="I309" t="e">
        <f>VLOOKUP(E309,'Kisa 3'!$B$3:$I$176,8,0)</f>
        <v>#N/A</v>
      </c>
      <c r="J309">
        <f>VLOOKUP(E309,'Kisa  4'!$J$2:$Q$195,8,0)</f>
        <v>1</v>
      </c>
      <c r="K309" s="18">
        <f t="shared" si="13"/>
        <v>1</v>
      </c>
      <c r="L309">
        <f t="shared" si="14"/>
        <v>1</v>
      </c>
    </row>
    <row r="310" spans="1:13">
      <c r="A310" t="s">
        <v>351</v>
      </c>
      <c r="B310" t="s">
        <v>153</v>
      </c>
      <c r="C310" s="1" t="s">
        <v>3</v>
      </c>
      <c r="D310" s="1">
        <v>18</v>
      </c>
      <c r="E310" t="str">
        <f t="shared" si="12"/>
        <v>Vili Mustonen</v>
      </c>
      <c r="F310" s="12">
        <v>1.0909090909090893</v>
      </c>
      <c r="G310">
        <f>VLOOKUP($E310,'Kisa 1'!$C$5:$J$151,8,0)</f>
        <v>24</v>
      </c>
      <c r="H310">
        <f>VLOOKUP(E310,'Kisa 2'!$C$5:$J$183,8,0)</f>
        <v>40</v>
      </c>
      <c r="I310">
        <f>VLOOKUP(E310,'Kisa 3'!$B$3:$I$176,8,0)</f>
        <v>40</v>
      </c>
      <c r="J310">
        <f>VLOOKUP(E310,'Kisa  4'!$J$2:$Q$195,8,0)</f>
        <v>43</v>
      </c>
      <c r="K310" s="68">
        <f t="shared" si="13"/>
        <v>4</v>
      </c>
      <c r="L310">
        <f t="shared" si="14"/>
        <v>147</v>
      </c>
      <c r="M310" s="18">
        <f>SUBTOTAL(9,H310:J310)</f>
        <v>123</v>
      </c>
    </row>
    <row r="311" spans="1:13">
      <c r="A311" t="s">
        <v>352</v>
      </c>
      <c r="B311" t="s">
        <v>22</v>
      </c>
      <c r="C311" s="1" t="s">
        <v>14</v>
      </c>
      <c r="D311" s="1">
        <v>12</v>
      </c>
      <c r="E311" t="str">
        <f t="shared" si="12"/>
        <v>Villa Mustajoki</v>
      </c>
      <c r="F311" s="12">
        <v>1.4090909090909092</v>
      </c>
      <c r="G311" t="e">
        <f>VLOOKUP($E311,'Kisa 1'!$C$5:$J$151,8,0)</f>
        <v>#N/A</v>
      </c>
      <c r="H311" t="e">
        <f>VLOOKUP(E311,'Kisa 2'!$C$5:$J$183,8,0)</f>
        <v>#N/A</v>
      </c>
      <c r="I311">
        <f>VLOOKUP(E311,'Kisa 3'!$B$3:$I$176,8,0)</f>
        <v>1</v>
      </c>
      <c r="J311" t="e">
        <f>VLOOKUP(E311,'Kisa  4'!$J$2:$Q$195,8,0)</f>
        <v>#N/A</v>
      </c>
      <c r="K311" s="18">
        <f t="shared" si="13"/>
        <v>1</v>
      </c>
      <c r="L311">
        <f t="shared" si="14"/>
        <v>1</v>
      </c>
    </row>
    <row r="312" spans="1:13">
      <c r="A312" t="s">
        <v>353</v>
      </c>
      <c r="B312" t="s">
        <v>53</v>
      </c>
      <c r="C312" s="1" t="s">
        <v>3</v>
      </c>
      <c r="D312" s="1">
        <v>21</v>
      </c>
      <c r="E312" t="str">
        <f t="shared" si="12"/>
        <v>Ville Koskinen</v>
      </c>
      <c r="F312" s="13">
        <v>0.99999999999999845</v>
      </c>
      <c r="G312" t="e">
        <f>VLOOKUP($E312,'Kisa 1'!$C$5:$J$151,8,0)</f>
        <v>#N/A</v>
      </c>
      <c r="H312">
        <f>VLOOKUP(E312,'Kisa 2'!$C$5:$J$183,8,0)</f>
        <v>1</v>
      </c>
      <c r="I312" t="e">
        <f>VLOOKUP(E312,'Kisa 3'!$B$3:$I$176,8,0)</f>
        <v>#N/A</v>
      </c>
      <c r="J312" t="e">
        <f>VLOOKUP(E312,'Kisa  4'!$J$2:$Q$195,8,0)</f>
        <v>#N/A</v>
      </c>
      <c r="K312" s="18">
        <f t="shared" si="13"/>
        <v>1</v>
      </c>
      <c r="L312">
        <f t="shared" si="14"/>
        <v>1</v>
      </c>
    </row>
    <row r="313" spans="1:13">
      <c r="A313" t="s">
        <v>353</v>
      </c>
      <c r="B313" t="s">
        <v>51</v>
      </c>
      <c r="C313" s="1" t="s">
        <v>3</v>
      </c>
      <c r="D313" s="1">
        <v>16</v>
      </c>
      <c r="E313" t="str">
        <f t="shared" si="12"/>
        <v>Ville Laakso</v>
      </c>
      <c r="F313" s="12">
        <v>1.1363636363636349</v>
      </c>
      <c r="G313" t="e">
        <f>VLOOKUP($E313,'Kisa 1'!$C$5:$J$151,8,0)</f>
        <v>#N/A</v>
      </c>
      <c r="H313">
        <f>VLOOKUP(E313,'Kisa 2'!$C$5:$J$183,8,0)</f>
        <v>1</v>
      </c>
      <c r="I313">
        <f>VLOOKUP(E313,'Kisa 3'!$B$3:$I$176,8,0)</f>
        <v>1</v>
      </c>
      <c r="J313">
        <f>VLOOKUP(E313,'Kisa  4'!$J$2:$Q$195,8,0)</f>
        <v>1</v>
      </c>
      <c r="K313" s="18">
        <f t="shared" si="13"/>
        <v>3</v>
      </c>
      <c r="L313">
        <f t="shared" si="14"/>
        <v>3</v>
      </c>
    </row>
    <row r="314" spans="1:13">
      <c r="A314" t="s">
        <v>353</v>
      </c>
      <c r="B314" t="s">
        <v>177</v>
      </c>
      <c r="C314" s="1" t="s">
        <v>3</v>
      </c>
      <c r="D314" s="1">
        <v>35</v>
      </c>
      <c r="E314" t="str">
        <f t="shared" si="12"/>
        <v>Ville Nummela</v>
      </c>
      <c r="F314" s="12">
        <v>1.0681818181818166</v>
      </c>
      <c r="G314">
        <f>VLOOKUP($E314,'Kisa 1'!$C$5:$J$151,8,0)</f>
        <v>1</v>
      </c>
      <c r="H314">
        <f>VLOOKUP(E314,'Kisa 2'!$C$5:$J$183,8,0)</f>
        <v>1</v>
      </c>
      <c r="I314" t="e">
        <f>VLOOKUP(E314,'Kisa 3'!$B$3:$I$176,8,0)</f>
        <v>#N/A</v>
      </c>
      <c r="J314" t="e">
        <f>VLOOKUP(E314,'Kisa  4'!$J$2:$Q$195,8,0)</f>
        <v>#N/A</v>
      </c>
      <c r="K314" s="18">
        <f t="shared" si="13"/>
        <v>2</v>
      </c>
      <c r="L314">
        <f t="shared" si="14"/>
        <v>2</v>
      </c>
    </row>
    <row r="315" spans="1:13">
      <c r="A315" t="s">
        <v>354</v>
      </c>
      <c r="B315" t="s">
        <v>355</v>
      </c>
      <c r="C315" s="1" t="s">
        <v>14</v>
      </c>
      <c r="D315" s="1">
        <v>16</v>
      </c>
      <c r="E315" t="str">
        <f t="shared" si="12"/>
        <v>Vilma Annala</v>
      </c>
      <c r="F315" s="12">
        <v>1.2727272727272709</v>
      </c>
      <c r="G315">
        <f>VLOOKUP($E315,'Kisa 1'!$C$5:$J$151,8,0)</f>
        <v>24</v>
      </c>
      <c r="H315" t="e">
        <f>VLOOKUP(E315,'Kisa 2'!$C$5:$J$183,8,0)</f>
        <v>#N/A</v>
      </c>
      <c r="I315" t="e">
        <f>VLOOKUP(E315,'Kisa 3'!$B$3:$I$176,8,0)</f>
        <v>#N/A</v>
      </c>
      <c r="J315" t="e">
        <f>VLOOKUP(E315,'Kisa  4'!$J$2:$Q$195,8,0)</f>
        <v>#N/A</v>
      </c>
      <c r="K315" s="18">
        <f t="shared" si="13"/>
        <v>1</v>
      </c>
      <c r="L315">
        <f t="shared" si="14"/>
        <v>24</v>
      </c>
    </row>
    <row r="316" spans="1:13">
      <c r="A316" t="s">
        <v>354</v>
      </c>
      <c r="B316" t="s">
        <v>8</v>
      </c>
      <c r="C316" s="1" t="s">
        <v>14</v>
      </c>
      <c r="D316" s="2">
        <v>12</v>
      </c>
      <c r="E316" t="str">
        <f t="shared" si="12"/>
        <v>Vilma Pesu</v>
      </c>
      <c r="F316" s="12">
        <v>1.4090909090909092</v>
      </c>
      <c r="G316" t="e">
        <f>VLOOKUP($E316,'Kisa 1'!$C$5:$J$151,8,0)</f>
        <v>#N/A</v>
      </c>
      <c r="H316">
        <f>VLOOKUP(E316,'Kisa 2'!$C$5:$J$183,8,0)</f>
        <v>1</v>
      </c>
      <c r="I316">
        <f>VLOOKUP(E316,'Kisa 3'!$B$3:$I$176,8,0)</f>
        <v>1</v>
      </c>
      <c r="J316">
        <f>VLOOKUP(E316,'Kisa  4'!$J$2:$Q$195,8,0)</f>
        <v>1</v>
      </c>
      <c r="K316" s="18">
        <f t="shared" si="13"/>
        <v>3</v>
      </c>
      <c r="L316">
        <f t="shared" si="14"/>
        <v>3</v>
      </c>
    </row>
    <row r="317" spans="1:13">
      <c r="A317" t="s">
        <v>356</v>
      </c>
      <c r="B317" t="s">
        <v>57</v>
      </c>
      <c r="C317" s="1" t="s">
        <v>3</v>
      </c>
      <c r="D317" s="1">
        <v>12</v>
      </c>
      <c r="E317" t="str">
        <f t="shared" si="12"/>
        <v>Visa Salonen</v>
      </c>
      <c r="F317" s="12">
        <v>1.3181818181818181</v>
      </c>
      <c r="G317">
        <f>VLOOKUP($E317,'Kisa 1'!$C$5:$J$151,8,0)</f>
        <v>1</v>
      </c>
      <c r="H317" t="e">
        <f>VLOOKUP(E317,'Kisa 2'!$C$5:$J$183,8,0)</f>
        <v>#N/A</v>
      </c>
      <c r="I317" t="e">
        <f>VLOOKUP(E317,'Kisa 3'!$B$3:$I$176,8,0)</f>
        <v>#N/A</v>
      </c>
      <c r="J317" t="e">
        <f>VLOOKUP(E317,'Kisa  4'!$J$2:$Q$195,8,0)</f>
        <v>#N/A</v>
      </c>
      <c r="K317" s="18">
        <f t="shared" si="13"/>
        <v>1</v>
      </c>
      <c r="L317">
        <f t="shared" si="14"/>
        <v>1</v>
      </c>
    </row>
    <row r="318" spans="1:13">
      <c r="A318" t="s">
        <v>357</v>
      </c>
      <c r="B318" t="s">
        <v>115</v>
      </c>
      <c r="C318" s="1" t="s">
        <v>14</v>
      </c>
      <c r="D318" s="1">
        <v>21</v>
      </c>
      <c r="E318" t="str">
        <f t="shared" si="12"/>
        <v>Vuokko Jurvakainen</v>
      </c>
      <c r="F318" s="13">
        <v>1.113636363636362</v>
      </c>
      <c r="G318" t="e">
        <f>VLOOKUP($E318,'Kisa 1'!$C$5:$J$151,8,0)</f>
        <v>#N/A</v>
      </c>
      <c r="H318" t="e">
        <f>VLOOKUP(E318,'Kisa 2'!$C$5:$J$183,8,0)</f>
        <v>#N/A</v>
      </c>
      <c r="I318">
        <f>VLOOKUP(E318,'Kisa 3'!$B$3:$I$176,8,0)</f>
        <v>1</v>
      </c>
      <c r="J318">
        <f>VLOOKUP(E318,'Kisa  4'!$J$2:$Q$195,8,0)</f>
        <v>1</v>
      </c>
      <c r="K318" s="18">
        <f t="shared" si="13"/>
        <v>2</v>
      </c>
      <c r="L318">
        <f t="shared" si="14"/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O322"/>
  <sheetViews>
    <sheetView workbookViewId="0">
      <pane ySplit="2" topLeftCell="A3" activePane="bottomLeft" state="frozen"/>
      <selection pane="bottomLeft" sqref="A1:XFD1048576"/>
    </sheetView>
  </sheetViews>
  <sheetFormatPr defaultColWidth="11.5703125" defaultRowHeight="15"/>
  <cols>
    <col min="2" max="2" width="14.28515625" customWidth="1"/>
    <col min="3" max="4" width="4.5703125" style="1" customWidth="1"/>
    <col min="5" max="5" width="22" bestFit="1" customWidth="1"/>
    <col min="7" max="7" width="12.140625" style="34" customWidth="1"/>
    <col min="8" max="10" width="11.140625" style="34" customWidth="1"/>
    <col min="11" max="11" width="6.140625" style="34" customWidth="1"/>
    <col min="12" max="12" width="11.5703125" style="34"/>
    <col min="13" max="16384" width="11.5703125" style="18"/>
  </cols>
  <sheetData>
    <row r="1" spans="1:12" s="184" customFormat="1" ht="27" customHeight="1" thickBot="1">
      <c r="A1" s="183" t="s">
        <v>1340</v>
      </c>
      <c r="F1" s="48"/>
      <c r="G1" s="48"/>
      <c r="H1" s="48"/>
      <c r="I1" s="48"/>
      <c r="J1" s="48"/>
    </row>
    <row r="2" spans="1:12" s="121" customFormat="1" ht="15.75" thickBot="1">
      <c r="A2" s="177" t="s">
        <v>1343</v>
      </c>
      <c r="B2" s="178"/>
      <c r="C2" s="177" t="s">
        <v>1341</v>
      </c>
      <c r="D2" s="179"/>
      <c r="E2" s="180" t="s">
        <v>0</v>
      </c>
      <c r="F2" s="181" t="s">
        <v>1335</v>
      </c>
      <c r="G2" s="181" t="s">
        <v>1336</v>
      </c>
      <c r="H2" s="181" t="s">
        <v>1337</v>
      </c>
      <c r="I2" s="181" t="s">
        <v>1338</v>
      </c>
      <c r="J2" s="182" t="s">
        <v>367</v>
      </c>
    </row>
    <row r="3" spans="1:12" s="36" customFormat="1">
      <c r="A3" s="93" t="s">
        <v>298</v>
      </c>
      <c r="B3" s="94" t="s">
        <v>289</v>
      </c>
      <c r="C3" s="95" t="s">
        <v>14</v>
      </c>
      <c r="D3" s="95">
        <v>45</v>
      </c>
      <c r="E3" s="94" t="s">
        <v>689</v>
      </c>
      <c r="F3" s="69">
        <v>1.3181818181818161</v>
      </c>
      <c r="G3" s="95">
        <v>43</v>
      </c>
      <c r="H3" s="95">
        <v>50</v>
      </c>
      <c r="I3" s="95">
        <v>50</v>
      </c>
      <c r="J3" s="98">
        <v>46</v>
      </c>
      <c r="K3" s="131">
        <v>4</v>
      </c>
      <c r="L3" s="133">
        <v>146</v>
      </c>
    </row>
    <row r="4" spans="1:12" s="36" customFormat="1">
      <c r="A4" s="99" t="s">
        <v>205</v>
      </c>
      <c r="B4" s="77" t="s">
        <v>206</v>
      </c>
      <c r="C4" s="78" t="s">
        <v>14</v>
      </c>
      <c r="D4" s="78">
        <v>14</v>
      </c>
      <c r="E4" s="77" t="s">
        <v>579</v>
      </c>
      <c r="F4" s="70">
        <v>1.3409090909090891</v>
      </c>
      <c r="G4" s="78">
        <v>50</v>
      </c>
      <c r="H4" s="78">
        <v>43</v>
      </c>
      <c r="I4" s="78">
        <v>46</v>
      </c>
      <c r="J4" s="115">
        <v>50</v>
      </c>
      <c r="K4" s="81">
        <v>4</v>
      </c>
      <c r="L4" s="108">
        <v>146</v>
      </c>
    </row>
    <row r="5" spans="1:12" s="36" customFormat="1">
      <c r="A5" s="99" t="s">
        <v>110</v>
      </c>
      <c r="B5" s="77" t="s">
        <v>111</v>
      </c>
      <c r="C5" s="78" t="s">
        <v>14</v>
      </c>
      <c r="D5" s="78">
        <v>45</v>
      </c>
      <c r="E5" s="77" t="s">
        <v>489</v>
      </c>
      <c r="F5" s="70">
        <v>1.3181818181818161</v>
      </c>
      <c r="G5" s="78">
        <v>46</v>
      </c>
      <c r="H5" s="78">
        <v>40</v>
      </c>
      <c r="I5" s="78" t="e">
        <v>#N/A</v>
      </c>
      <c r="J5" s="115">
        <v>34</v>
      </c>
      <c r="K5" s="80">
        <v>3</v>
      </c>
      <c r="L5" s="134">
        <v>120</v>
      </c>
    </row>
    <row r="6" spans="1:12" s="36" customFormat="1">
      <c r="A6" s="99" t="s">
        <v>93</v>
      </c>
      <c r="B6" s="77" t="s">
        <v>94</v>
      </c>
      <c r="C6" s="78" t="s">
        <v>14</v>
      </c>
      <c r="D6" s="78">
        <v>65</v>
      </c>
      <c r="E6" s="77" t="s">
        <v>463</v>
      </c>
      <c r="F6" s="70">
        <v>1.7272727272727249</v>
      </c>
      <c r="G6" s="78">
        <v>43</v>
      </c>
      <c r="H6" s="78">
        <v>30</v>
      </c>
      <c r="I6" s="78">
        <v>16</v>
      </c>
      <c r="J6" s="115">
        <v>43</v>
      </c>
      <c r="K6" s="81">
        <v>4</v>
      </c>
      <c r="L6" s="108">
        <v>116</v>
      </c>
    </row>
    <row r="7" spans="1:12" s="36" customFormat="1">
      <c r="A7" s="99" t="s">
        <v>75</v>
      </c>
      <c r="B7" s="77" t="s">
        <v>76</v>
      </c>
      <c r="C7" s="78" t="s">
        <v>14</v>
      </c>
      <c r="D7" s="78">
        <v>35</v>
      </c>
      <c r="E7" s="77" t="s">
        <v>444</v>
      </c>
      <c r="F7" s="71">
        <v>1.2272727272727253</v>
      </c>
      <c r="G7" s="78">
        <v>34</v>
      </c>
      <c r="H7" s="78">
        <v>32</v>
      </c>
      <c r="I7" s="78">
        <v>28</v>
      </c>
      <c r="J7" s="115">
        <v>40</v>
      </c>
      <c r="K7" s="81">
        <v>4</v>
      </c>
      <c r="L7" s="108">
        <v>106</v>
      </c>
    </row>
    <row r="8" spans="1:12" s="36" customFormat="1">
      <c r="A8" s="99" t="s">
        <v>295</v>
      </c>
      <c r="B8" s="77" t="s">
        <v>116</v>
      </c>
      <c r="C8" s="78" t="s">
        <v>14</v>
      </c>
      <c r="D8" s="78">
        <v>20</v>
      </c>
      <c r="E8" s="77" t="s">
        <v>686</v>
      </c>
      <c r="F8" s="70">
        <v>1.2045454545454528</v>
      </c>
      <c r="G8" s="78">
        <v>26</v>
      </c>
      <c r="H8" s="78">
        <v>46</v>
      </c>
      <c r="I8" s="78">
        <v>32</v>
      </c>
      <c r="J8" s="115">
        <v>26</v>
      </c>
      <c r="K8" s="81">
        <v>4</v>
      </c>
      <c r="L8" s="108">
        <v>104</v>
      </c>
    </row>
    <row r="9" spans="1:12">
      <c r="A9" s="60" t="s">
        <v>288</v>
      </c>
      <c r="B9" s="86" t="s">
        <v>46</v>
      </c>
      <c r="C9" s="11" t="s">
        <v>14</v>
      </c>
      <c r="D9" s="2">
        <v>16</v>
      </c>
      <c r="E9" s="86" t="s">
        <v>679</v>
      </c>
      <c r="F9" s="3">
        <v>1.2727272727272709</v>
      </c>
      <c r="G9" s="11" t="e">
        <v>#N/A</v>
      </c>
      <c r="H9" s="11">
        <v>26</v>
      </c>
      <c r="I9" s="11">
        <v>43</v>
      </c>
      <c r="J9" s="101">
        <v>20</v>
      </c>
      <c r="K9" s="88">
        <v>3</v>
      </c>
      <c r="L9" s="111">
        <v>89</v>
      </c>
    </row>
    <row r="10" spans="1:12">
      <c r="A10" s="60" t="s">
        <v>282</v>
      </c>
      <c r="B10" s="86" t="s">
        <v>209</v>
      </c>
      <c r="C10" s="11" t="s">
        <v>14</v>
      </c>
      <c r="D10" s="11">
        <v>14</v>
      </c>
      <c r="E10" s="86" t="s">
        <v>672</v>
      </c>
      <c r="F10" s="3">
        <v>1.3409090909090891</v>
      </c>
      <c r="G10" s="11">
        <v>30</v>
      </c>
      <c r="H10" s="11">
        <v>18</v>
      </c>
      <c r="I10" s="11">
        <v>37</v>
      </c>
      <c r="J10" s="101">
        <v>15</v>
      </c>
      <c r="K10" s="87">
        <v>4</v>
      </c>
      <c r="L10" s="110">
        <v>85</v>
      </c>
    </row>
    <row r="11" spans="1:12">
      <c r="A11" s="60" t="s">
        <v>28</v>
      </c>
      <c r="B11" s="86" t="s">
        <v>29</v>
      </c>
      <c r="C11" s="11" t="s">
        <v>14</v>
      </c>
      <c r="D11" s="11">
        <v>16</v>
      </c>
      <c r="E11" s="86" t="s">
        <v>402</v>
      </c>
      <c r="F11" s="3">
        <v>1.2727272727272709</v>
      </c>
      <c r="G11" s="11">
        <v>37</v>
      </c>
      <c r="H11" s="11">
        <v>1</v>
      </c>
      <c r="I11" s="11" t="e">
        <v>#N/A</v>
      </c>
      <c r="J11" s="101">
        <v>37</v>
      </c>
      <c r="K11" s="88">
        <v>3</v>
      </c>
      <c r="L11" s="111">
        <v>75</v>
      </c>
    </row>
    <row r="12" spans="1:12">
      <c r="A12" s="60" t="s">
        <v>194</v>
      </c>
      <c r="B12" s="86" t="s">
        <v>195</v>
      </c>
      <c r="C12" s="11" t="s">
        <v>14</v>
      </c>
      <c r="D12" s="11">
        <v>21</v>
      </c>
      <c r="E12" s="86" t="s">
        <v>571</v>
      </c>
      <c r="F12" s="4">
        <v>1.113636363636362</v>
      </c>
      <c r="G12" s="11">
        <v>32</v>
      </c>
      <c r="H12" s="11">
        <v>37</v>
      </c>
      <c r="I12" s="11">
        <v>1</v>
      </c>
      <c r="J12" s="101" t="e">
        <v>#N/A</v>
      </c>
      <c r="K12" s="88">
        <v>3</v>
      </c>
      <c r="L12" s="111">
        <v>70</v>
      </c>
    </row>
    <row r="13" spans="1:12">
      <c r="A13" s="60" t="s">
        <v>161</v>
      </c>
      <c r="B13" s="86" t="s">
        <v>29</v>
      </c>
      <c r="C13" s="92" t="s">
        <v>14</v>
      </c>
      <c r="D13" s="11">
        <v>14</v>
      </c>
      <c r="E13" s="86" t="s">
        <v>1028</v>
      </c>
      <c r="F13" s="62">
        <v>1.3409090909090891</v>
      </c>
      <c r="G13" s="11" t="e">
        <v>#N/A</v>
      </c>
      <c r="H13" s="11" t="e">
        <v>#N/A</v>
      </c>
      <c r="I13" s="11">
        <v>34</v>
      </c>
      <c r="J13" s="101">
        <v>32</v>
      </c>
      <c r="K13" s="88">
        <v>2</v>
      </c>
      <c r="L13" s="111">
        <v>66</v>
      </c>
    </row>
    <row r="14" spans="1:12">
      <c r="A14" s="60" t="s">
        <v>62</v>
      </c>
      <c r="B14" s="86" t="s">
        <v>64</v>
      </c>
      <c r="C14" s="11" t="s">
        <v>14</v>
      </c>
      <c r="D14" s="2">
        <v>16</v>
      </c>
      <c r="E14" s="86" t="s">
        <v>438</v>
      </c>
      <c r="F14" s="3">
        <v>1.2727272727272709</v>
      </c>
      <c r="G14" s="11" t="e">
        <v>#N/A</v>
      </c>
      <c r="H14" s="11">
        <v>15</v>
      </c>
      <c r="I14" s="11">
        <v>28</v>
      </c>
      <c r="J14" s="101">
        <v>22</v>
      </c>
      <c r="K14" s="88">
        <v>3</v>
      </c>
      <c r="L14" s="111">
        <v>65</v>
      </c>
    </row>
    <row r="15" spans="1:12">
      <c r="A15" s="60" t="s">
        <v>19</v>
      </c>
      <c r="B15" s="86" t="s">
        <v>21</v>
      </c>
      <c r="C15" s="11" t="s">
        <v>14</v>
      </c>
      <c r="D15" s="11">
        <v>20</v>
      </c>
      <c r="E15" s="86" t="s">
        <v>391</v>
      </c>
      <c r="F15" s="3">
        <v>1.2045454545454528</v>
      </c>
      <c r="G15" s="11" t="e">
        <v>#N/A</v>
      </c>
      <c r="H15" s="11">
        <v>34</v>
      </c>
      <c r="I15" s="11">
        <v>30</v>
      </c>
      <c r="J15" s="101" t="e">
        <v>#N/A</v>
      </c>
      <c r="K15" s="88">
        <v>2</v>
      </c>
      <c r="L15" s="111">
        <v>64</v>
      </c>
    </row>
    <row r="16" spans="1:12">
      <c r="A16" s="60" t="s">
        <v>280</v>
      </c>
      <c r="B16" s="86" t="s">
        <v>128</v>
      </c>
      <c r="C16" s="11" t="s">
        <v>14</v>
      </c>
      <c r="D16" s="11">
        <v>14</v>
      </c>
      <c r="E16" s="86" t="s">
        <v>670</v>
      </c>
      <c r="F16" s="3">
        <v>1.3409090909090891</v>
      </c>
      <c r="G16" s="11">
        <v>20</v>
      </c>
      <c r="H16" s="11">
        <v>14</v>
      </c>
      <c r="I16" s="11">
        <v>22</v>
      </c>
      <c r="J16" s="101">
        <v>18</v>
      </c>
      <c r="K16" s="87">
        <v>4</v>
      </c>
      <c r="L16" s="110">
        <v>60</v>
      </c>
    </row>
    <row r="17" spans="1:12">
      <c r="A17" s="60" t="s">
        <v>205</v>
      </c>
      <c r="B17" s="86" t="s">
        <v>207</v>
      </c>
      <c r="C17" s="11" t="s">
        <v>14</v>
      </c>
      <c r="D17" s="11">
        <v>14</v>
      </c>
      <c r="E17" s="86" t="s">
        <v>580</v>
      </c>
      <c r="F17" s="3">
        <v>1.3409090909090891</v>
      </c>
      <c r="G17" s="11">
        <v>12</v>
      </c>
      <c r="H17" s="11">
        <v>28</v>
      </c>
      <c r="I17" s="11">
        <v>3</v>
      </c>
      <c r="J17" s="101">
        <v>12</v>
      </c>
      <c r="K17" s="87">
        <v>4</v>
      </c>
      <c r="L17" s="110">
        <v>52</v>
      </c>
    </row>
    <row r="18" spans="1:12">
      <c r="A18" s="60" t="s">
        <v>318</v>
      </c>
      <c r="B18" s="86" t="s">
        <v>73</v>
      </c>
      <c r="C18" s="11" t="s">
        <v>14</v>
      </c>
      <c r="D18" s="11">
        <v>50</v>
      </c>
      <c r="E18" s="86" t="s">
        <v>897</v>
      </c>
      <c r="F18" s="3">
        <v>1.3863636363636342</v>
      </c>
      <c r="G18" s="11">
        <v>18</v>
      </c>
      <c r="H18" s="11" t="e">
        <v>#N/A</v>
      </c>
      <c r="I18" s="11">
        <v>24</v>
      </c>
      <c r="J18" s="101">
        <v>7</v>
      </c>
      <c r="K18" s="88">
        <v>3</v>
      </c>
      <c r="L18" s="111">
        <v>49</v>
      </c>
    </row>
    <row r="19" spans="1:12">
      <c r="A19" s="60" t="s">
        <v>273</v>
      </c>
      <c r="B19" s="86" t="s">
        <v>128</v>
      </c>
      <c r="C19" s="11" t="s">
        <v>14</v>
      </c>
      <c r="D19" s="11">
        <v>16</v>
      </c>
      <c r="E19" s="86" t="s">
        <v>664</v>
      </c>
      <c r="F19" s="3">
        <v>1.2727272727272709</v>
      </c>
      <c r="G19" s="11">
        <v>14</v>
      </c>
      <c r="H19" s="11">
        <v>5</v>
      </c>
      <c r="I19" s="11">
        <v>1</v>
      </c>
      <c r="J19" s="101">
        <v>26</v>
      </c>
      <c r="K19" s="87">
        <v>4</v>
      </c>
      <c r="L19" s="110">
        <v>45</v>
      </c>
    </row>
    <row r="20" spans="1:12">
      <c r="A20" s="60" t="s">
        <v>302</v>
      </c>
      <c r="B20" s="86" t="s">
        <v>209</v>
      </c>
      <c r="C20" s="11" t="s">
        <v>14</v>
      </c>
      <c r="D20" s="11">
        <v>12</v>
      </c>
      <c r="E20" s="86" t="s">
        <v>694</v>
      </c>
      <c r="F20" s="3">
        <v>1.4090909090909092</v>
      </c>
      <c r="G20" s="11">
        <v>9</v>
      </c>
      <c r="H20" s="11">
        <v>20</v>
      </c>
      <c r="I20" s="11">
        <v>1</v>
      </c>
      <c r="J20" s="101">
        <v>12</v>
      </c>
      <c r="K20" s="87">
        <v>4</v>
      </c>
      <c r="L20" s="110">
        <v>41</v>
      </c>
    </row>
    <row r="21" spans="1:12">
      <c r="A21" s="60" t="s">
        <v>316</v>
      </c>
      <c r="B21" s="86" t="s">
        <v>317</v>
      </c>
      <c r="C21" s="11" t="s">
        <v>14</v>
      </c>
      <c r="D21" s="11">
        <v>50</v>
      </c>
      <c r="E21" s="86" t="s">
        <v>711</v>
      </c>
      <c r="F21" s="3">
        <v>1.3863636363636342</v>
      </c>
      <c r="G21" s="11">
        <v>16</v>
      </c>
      <c r="H21" s="11">
        <v>1</v>
      </c>
      <c r="I21" s="11">
        <v>11</v>
      </c>
      <c r="J21" s="101">
        <v>14</v>
      </c>
      <c r="K21" s="87">
        <v>4</v>
      </c>
      <c r="L21" s="110">
        <v>41</v>
      </c>
    </row>
    <row r="22" spans="1:12">
      <c r="A22" s="60" t="s">
        <v>304</v>
      </c>
      <c r="B22" s="86" t="s">
        <v>265</v>
      </c>
      <c r="C22" s="11" t="s">
        <v>14</v>
      </c>
      <c r="D22" s="11">
        <v>35</v>
      </c>
      <c r="E22" s="86" t="s">
        <v>922</v>
      </c>
      <c r="F22" s="63">
        <v>1.2272727272727253</v>
      </c>
      <c r="G22" s="11" t="e">
        <v>#N/A</v>
      </c>
      <c r="H22" s="11" t="e">
        <v>#N/A</v>
      </c>
      <c r="I22" s="11">
        <v>40</v>
      </c>
      <c r="J22" s="101" t="e">
        <v>#N/A</v>
      </c>
      <c r="K22" s="88">
        <v>1</v>
      </c>
      <c r="L22" s="111">
        <v>40</v>
      </c>
    </row>
    <row r="23" spans="1:12">
      <c r="A23" s="60" t="s">
        <v>236</v>
      </c>
      <c r="B23" s="86" t="s">
        <v>7</v>
      </c>
      <c r="C23" s="11" t="s">
        <v>14</v>
      </c>
      <c r="D23" s="11">
        <v>40</v>
      </c>
      <c r="E23" s="86" t="s">
        <v>615</v>
      </c>
      <c r="F23" s="3">
        <v>1.2727272727272709</v>
      </c>
      <c r="G23" s="11">
        <v>9</v>
      </c>
      <c r="H23" s="11">
        <v>7</v>
      </c>
      <c r="I23" s="11">
        <v>18</v>
      </c>
      <c r="J23" s="101">
        <v>1</v>
      </c>
      <c r="K23" s="87">
        <v>4</v>
      </c>
      <c r="L23" s="110">
        <v>34</v>
      </c>
    </row>
    <row r="24" spans="1:12">
      <c r="A24" s="60" t="s">
        <v>288</v>
      </c>
      <c r="B24" s="86" t="s">
        <v>289</v>
      </c>
      <c r="C24" s="11" t="s">
        <v>14</v>
      </c>
      <c r="D24" s="2">
        <v>18</v>
      </c>
      <c r="E24" s="86" t="s">
        <v>681</v>
      </c>
      <c r="F24" s="3">
        <v>1.2499999999999982</v>
      </c>
      <c r="G24" s="11" t="e">
        <v>#N/A</v>
      </c>
      <c r="H24" s="11">
        <v>16</v>
      </c>
      <c r="I24" s="11">
        <v>16</v>
      </c>
      <c r="J24" s="101" t="e">
        <v>#N/A</v>
      </c>
      <c r="K24" s="88">
        <v>2</v>
      </c>
      <c r="L24" s="111">
        <v>32</v>
      </c>
    </row>
    <row r="25" spans="1:12">
      <c r="A25" s="60" t="s">
        <v>337</v>
      </c>
      <c r="B25" s="86" t="s">
        <v>233</v>
      </c>
      <c r="C25" s="11" t="s">
        <v>14</v>
      </c>
      <c r="D25" s="11">
        <v>55</v>
      </c>
      <c r="E25" s="86" t="s">
        <v>986</v>
      </c>
      <c r="F25" s="3">
        <v>1.4772727272727251</v>
      </c>
      <c r="G25" s="11" t="e">
        <v>#N/A</v>
      </c>
      <c r="H25" s="11" t="e">
        <v>#N/A</v>
      </c>
      <c r="I25" s="11">
        <v>1</v>
      </c>
      <c r="J25" s="101">
        <v>30</v>
      </c>
      <c r="K25" s="88">
        <v>2</v>
      </c>
      <c r="L25" s="111">
        <v>31</v>
      </c>
    </row>
    <row r="26" spans="1:12">
      <c r="A26" s="60" t="s">
        <v>173</v>
      </c>
      <c r="B26" s="86" t="s">
        <v>175</v>
      </c>
      <c r="C26" s="11" t="s">
        <v>14</v>
      </c>
      <c r="D26" s="2">
        <v>40</v>
      </c>
      <c r="E26" s="86" t="s">
        <v>556</v>
      </c>
      <c r="F26" s="3">
        <v>1.2727272727272709</v>
      </c>
      <c r="G26" s="11" t="e">
        <v>#N/A</v>
      </c>
      <c r="H26" s="11">
        <v>11</v>
      </c>
      <c r="I26" s="11">
        <v>1</v>
      </c>
      <c r="J26" s="101">
        <v>18</v>
      </c>
      <c r="K26" s="88">
        <v>3</v>
      </c>
      <c r="L26" s="111">
        <v>30</v>
      </c>
    </row>
    <row r="27" spans="1:12">
      <c r="A27" s="60" t="s">
        <v>307</v>
      </c>
      <c r="B27" s="86" t="s">
        <v>144</v>
      </c>
      <c r="C27" s="11" t="s">
        <v>14</v>
      </c>
      <c r="D27" s="11">
        <v>21</v>
      </c>
      <c r="E27" s="86" t="s">
        <v>892</v>
      </c>
      <c r="F27" s="4">
        <v>1.113636363636362</v>
      </c>
      <c r="G27" s="11">
        <v>30</v>
      </c>
      <c r="H27" s="11" t="e">
        <v>#N/A</v>
      </c>
      <c r="I27" s="11" t="e">
        <v>#N/A</v>
      </c>
      <c r="J27" s="101" t="e">
        <v>#N/A</v>
      </c>
      <c r="K27" s="88">
        <v>1</v>
      </c>
      <c r="L27" s="111">
        <v>30</v>
      </c>
    </row>
    <row r="28" spans="1:12">
      <c r="A28" s="60" t="s">
        <v>172</v>
      </c>
      <c r="B28" s="86" t="s">
        <v>29</v>
      </c>
      <c r="C28" s="11" t="s">
        <v>14</v>
      </c>
      <c r="D28" s="11">
        <v>40</v>
      </c>
      <c r="E28" s="86" t="s">
        <v>550</v>
      </c>
      <c r="F28" s="3">
        <v>1.2727272727272709</v>
      </c>
      <c r="G28" s="11">
        <v>3</v>
      </c>
      <c r="H28" s="11">
        <v>3</v>
      </c>
      <c r="I28" s="11">
        <v>16</v>
      </c>
      <c r="J28" s="101">
        <v>10</v>
      </c>
      <c r="K28" s="87">
        <v>4</v>
      </c>
      <c r="L28" s="110">
        <v>29</v>
      </c>
    </row>
    <row r="29" spans="1:12">
      <c r="A29" s="60" t="s">
        <v>90</v>
      </c>
      <c r="B29" s="86" t="s">
        <v>92</v>
      </c>
      <c r="C29" s="11" t="s">
        <v>14</v>
      </c>
      <c r="D29" s="11">
        <v>40</v>
      </c>
      <c r="E29" s="86" t="s">
        <v>783</v>
      </c>
      <c r="F29" s="3">
        <v>1.2727272727272709</v>
      </c>
      <c r="G29" s="11">
        <v>15</v>
      </c>
      <c r="H29" s="11" t="e">
        <v>#N/A</v>
      </c>
      <c r="I29" s="11" t="e">
        <v>#N/A</v>
      </c>
      <c r="J29" s="101">
        <v>14</v>
      </c>
      <c r="K29" s="88">
        <v>2</v>
      </c>
      <c r="L29" s="111">
        <v>29</v>
      </c>
    </row>
    <row r="30" spans="1:12">
      <c r="A30" s="60" t="s">
        <v>1110</v>
      </c>
      <c r="B30" s="86" t="s">
        <v>1111</v>
      </c>
      <c r="C30" s="11" t="s">
        <v>14</v>
      </c>
      <c r="D30" s="11">
        <v>40</v>
      </c>
      <c r="E30" s="86" t="s">
        <v>1113</v>
      </c>
      <c r="F30" s="3">
        <v>1.2727272727272709</v>
      </c>
      <c r="G30" s="11" t="e">
        <v>#N/A</v>
      </c>
      <c r="H30" s="11" t="e">
        <v>#N/A</v>
      </c>
      <c r="I30" s="11" t="e">
        <v>#N/A</v>
      </c>
      <c r="J30" s="101">
        <v>28</v>
      </c>
      <c r="K30" s="88">
        <v>1</v>
      </c>
      <c r="L30" s="111">
        <v>28</v>
      </c>
    </row>
    <row r="31" spans="1:12">
      <c r="A31" s="60" t="s">
        <v>274</v>
      </c>
      <c r="B31" s="86" t="s">
        <v>206</v>
      </c>
      <c r="C31" s="11" t="s">
        <v>14</v>
      </c>
      <c r="D31" s="11">
        <v>45</v>
      </c>
      <c r="E31" s="86" t="s">
        <v>665</v>
      </c>
      <c r="F31" s="3">
        <v>1.3181818181818161</v>
      </c>
      <c r="G31" s="11">
        <v>13</v>
      </c>
      <c r="H31" s="11">
        <v>6</v>
      </c>
      <c r="I31" s="11">
        <v>9</v>
      </c>
      <c r="J31" s="101" t="e">
        <v>#N/A</v>
      </c>
      <c r="K31" s="88">
        <v>3</v>
      </c>
      <c r="L31" s="111">
        <v>28</v>
      </c>
    </row>
    <row r="32" spans="1:12">
      <c r="A32" s="60" t="s">
        <v>236</v>
      </c>
      <c r="B32" s="86" t="s">
        <v>232</v>
      </c>
      <c r="C32" s="11" t="s">
        <v>14</v>
      </c>
      <c r="D32" s="2">
        <v>21</v>
      </c>
      <c r="E32" s="86" t="s">
        <v>618</v>
      </c>
      <c r="F32" s="4">
        <v>1.113636363636362</v>
      </c>
      <c r="G32" s="11" t="e">
        <v>#N/A</v>
      </c>
      <c r="H32" s="11">
        <v>13</v>
      </c>
      <c r="I32" s="11">
        <v>12</v>
      </c>
      <c r="J32" s="101" t="e">
        <v>#N/A</v>
      </c>
      <c r="K32" s="88">
        <v>2</v>
      </c>
      <c r="L32" s="111">
        <v>25</v>
      </c>
    </row>
    <row r="33" spans="1:12">
      <c r="A33" s="60" t="s">
        <v>225</v>
      </c>
      <c r="B33" s="86" t="s">
        <v>8</v>
      </c>
      <c r="C33" s="11" t="s">
        <v>14</v>
      </c>
      <c r="D33" s="2">
        <v>40</v>
      </c>
      <c r="E33" s="86" t="s">
        <v>596</v>
      </c>
      <c r="F33" s="3">
        <v>1.2727272727272709</v>
      </c>
      <c r="G33" s="11" t="e">
        <v>#N/A</v>
      </c>
      <c r="H33" s="11">
        <v>24</v>
      </c>
      <c r="I33" s="11" t="e">
        <v>#N/A</v>
      </c>
      <c r="J33" s="101" t="e">
        <v>#N/A</v>
      </c>
      <c r="K33" s="88">
        <v>1</v>
      </c>
      <c r="L33" s="111">
        <v>24</v>
      </c>
    </row>
    <row r="34" spans="1:12">
      <c r="A34" s="60" t="s">
        <v>354</v>
      </c>
      <c r="B34" s="86" t="s">
        <v>355</v>
      </c>
      <c r="C34" s="11" t="s">
        <v>14</v>
      </c>
      <c r="D34" s="11">
        <v>16</v>
      </c>
      <c r="E34" s="86" t="s">
        <v>914</v>
      </c>
      <c r="F34" s="3">
        <v>1.2727272727272709</v>
      </c>
      <c r="G34" s="11">
        <v>24</v>
      </c>
      <c r="H34" s="11" t="e">
        <v>#N/A</v>
      </c>
      <c r="I34" s="11" t="e">
        <v>#N/A</v>
      </c>
      <c r="J34" s="101" t="e">
        <v>#N/A</v>
      </c>
      <c r="K34" s="88">
        <v>1</v>
      </c>
      <c r="L34" s="111">
        <v>24</v>
      </c>
    </row>
    <row r="35" spans="1:12">
      <c r="A35" s="60" t="s">
        <v>12</v>
      </c>
      <c r="B35" s="86" t="s">
        <v>13</v>
      </c>
      <c r="C35" s="11" t="s">
        <v>14</v>
      </c>
      <c r="D35" s="2">
        <v>20</v>
      </c>
      <c r="E35" s="86" t="s">
        <v>382</v>
      </c>
      <c r="F35" s="3">
        <v>1.2045454545454528</v>
      </c>
      <c r="G35" s="11" t="e">
        <v>#N/A</v>
      </c>
      <c r="H35" s="11">
        <v>22</v>
      </c>
      <c r="I35" s="11" t="e">
        <v>#N/A</v>
      </c>
      <c r="J35" s="101" t="e">
        <v>#N/A</v>
      </c>
      <c r="K35" s="88">
        <v>1</v>
      </c>
      <c r="L35" s="111">
        <v>22</v>
      </c>
    </row>
    <row r="36" spans="1:12">
      <c r="A36" s="60" t="s">
        <v>226</v>
      </c>
      <c r="B36" s="86" t="s">
        <v>227</v>
      </c>
      <c r="C36" s="11" t="s">
        <v>14</v>
      </c>
      <c r="D36" s="11">
        <v>21</v>
      </c>
      <c r="E36" s="86" t="s">
        <v>846</v>
      </c>
      <c r="F36" s="4">
        <v>1.113636363636362</v>
      </c>
      <c r="G36" s="11">
        <v>22</v>
      </c>
      <c r="H36" s="11" t="e">
        <v>#N/A</v>
      </c>
      <c r="I36" s="11" t="e">
        <v>#N/A</v>
      </c>
      <c r="J36" s="101" t="e">
        <v>#N/A</v>
      </c>
      <c r="K36" s="88">
        <v>1</v>
      </c>
      <c r="L36" s="111">
        <v>22</v>
      </c>
    </row>
    <row r="37" spans="1:12">
      <c r="A37" s="60" t="s">
        <v>308</v>
      </c>
      <c r="B37" s="86" t="s">
        <v>309</v>
      </c>
      <c r="C37" s="11" t="s">
        <v>14</v>
      </c>
      <c r="D37" s="11">
        <v>21</v>
      </c>
      <c r="E37" s="86" t="s">
        <v>702</v>
      </c>
      <c r="F37" s="4">
        <v>1.113636363636362</v>
      </c>
      <c r="G37" s="11">
        <v>1</v>
      </c>
      <c r="H37" s="11">
        <v>9</v>
      </c>
      <c r="I37" s="11">
        <v>10</v>
      </c>
      <c r="J37" s="101">
        <v>1</v>
      </c>
      <c r="K37" s="87">
        <v>4</v>
      </c>
      <c r="L37" s="110">
        <v>20</v>
      </c>
    </row>
    <row r="38" spans="1:12">
      <c r="A38" s="60" t="s">
        <v>151</v>
      </c>
      <c r="B38" s="86" t="s">
        <v>101</v>
      </c>
      <c r="C38" s="92" t="s">
        <v>14</v>
      </c>
      <c r="D38" s="11">
        <v>16</v>
      </c>
      <c r="E38" s="86" t="s">
        <v>1050</v>
      </c>
      <c r="F38" s="62">
        <v>1.2727272727272709</v>
      </c>
      <c r="G38" s="11" t="e">
        <v>#N/A</v>
      </c>
      <c r="H38" s="11" t="e">
        <v>#N/A</v>
      </c>
      <c r="I38" s="11">
        <v>20</v>
      </c>
      <c r="J38" s="101" t="e">
        <v>#N/A</v>
      </c>
      <c r="K38" s="88">
        <v>1</v>
      </c>
      <c r="L38" s="111">
        <v>20</v>
      </c>
    </row>
    <row r="39" spans="1:12">
      <c r="A39" s="60" t="s">
        <v>179</v>
      </c>
      <c r="B39" s="86" t="s">
        <v>180</v>
      </c>
      <c r="C39" s="11" t="s">
        <v>14</v>
      </c>
      <c r="D39" s="11">
        <v>16</v>
      </c>
      <c r="E39" s="86" t="s">
        <v>931</v>
      </c>
      <c r="F39" s="3">
        <v>1.2727272727272709</v>
      </c>
      <c r="G39" s="11" t="e">
        <v>#N/A</v>
      </c>
      <c r="H39" s="11" t="e">
        <v>#N/A</v>
      </c>
      <c r="I39" s="11">
        <v>16</v>
      </c>
      <c r="J39" s="101">
        <v>2</v>
      </c>
      <c r="K39" s="88">
        <v>2</v>
      </c>
      <c r="L39" s="111">
        <v>18</v>
      </c>
    </row>
    <row r="40" spans="1:12">
      <c r="A40" s="60" t="s">
        <v>98</v>
      </c>
      <c r="B40" s="86" t="s">
        <v>99</v>
      </c>
      <c r="C40" s="11" t="s">
        <v>14</v>
      </c>
      <c r="D40" s="11">
        <v>14</v>
      </c>
      <c r="E40" s="86" t="s">
        <v>472</v>
      </c>
      <c r="F40" s="3">
        <v>1.3409090909090891</v>
      </c>
      <c r="G40" s="11">
        <v>11</v>
      </c>
      <c r="H40" s="11">
        <v>1</v>
      </c>
      <c r="I40" s="11" t="e">
        <v>#N/A</v>
      </c>
      <c r="J40" s="101">
        <v>1</v>
      </c>
      <c r="K40" s="88">
        <v>3</v>
      </c>
      <c r="L40" s="111">
        <v>13</v>
      </c>
    </row>
    <row r="41" spans="1:12">
      <c r="A41" s="60" t="s">
        <v>329</v>
      </c>
      <c r="B41" s="86" t="s">
        <v>330</v>
      </c>
      <c r="C41" s="11" t="s">
        <v>14</v>
      </c>
      <c r="D41" s="2">
        <v>60</v>
      </c>
      <c r="E41" s="86" t="s">
        <v>722</v>
      </c>
      <c r="F41" s="3">
        <v>1.5909090909090886</v>
      </c>
      <c r="G41" s="11" t="e">
        <v>#N/A</v>
      </c>
      <c r="H41" s="11">
        <v>8</v>
      </c>
      <c r="I41" s="11">
        <v>1</v>
      </c>
      <c r="J41" s="101">
        <v>4</v>
      </c>
      <c r="K41" s="88">
        <v>3</v>
      </c>
      <c r="L41" s="111">
        <v>13</v>
      </c>
    </row>
    <row r="42" spans="1:12">
      <c r="A42" s="60" t="s">
        <v>212</v>
      </c>
      <c r="B42" s="86" t="s">
        <v>214</v>
      </c>
      <c r="C42" s="11" t="s">
        <v>14</v>
      </c>
      <c r="D42" s="11">
        <v>21</v>
      </c>
      <c r="E42" s="86" t="s">
        <v>587</v>
      </c>
      <c r="F42" s="4">
        <v>1.113636363636362</v>
      </c>
      <c r="G42" s="11" t="e">
        <v>#N/A</v>
      </c>
      <c r="H42" s="11">
        <v>12</v>
      </c>
      <c r="I42" s="11" t="e">
        <v>#N/A</v>
      </c>
      <c r="J42" s="101" t="e">
        <v>#N/A</v>
      </c>
      <c r="K42" s="88">
        <v>1</v>
      </c>
      <c r="L42" s="111">
        <v>12</v>
      </c>
    </row>
    <row r="43" spans="1:12">
      <c r="A43" s="60" t="s">
        <v>245</v>
      </c>
      <c r="B43" s="86" t="s">
        <v>86</v>
      </c>
      <c r="C43" s="11" t="s">
        <v>14</v>
      </c>
      <c r="D43" s="11">
        <v>21</v>
      </c>
      <c r="E43" s="86" t="s">
        <v>625</v>
      </c>
      <c r="F43" s="4">
        <v>1.113636363636362</v>
      </c>
      <c r="G43" s="11">
        <v>1</v>
      </c>
      <c r="H43" s="11">
        <v>11</v>
      </c>
      <c r="I43" s="11" t="e">
        <v>#N/A</v>
      </c>
      <c r="J43" s="101" t="e">
        <v>#N/A</v>
      </c>
      <c r="K43" s="88">
        <v>2</v>
      </c>
      <c r="L43" s="111">
        <v>12</v>
      </c>
    </row>
    <row r="44" spans="1:12">
      <c r="A44" s="60" t="s">
        <v>68</v>
      </c>
      <c r="B44" s="86" t="s">
        <v>69</v>
      </c>
      <c r="C44" s="11" t="s">
        <v>14</v>
      </c>
      <c r="D44" s="11">
        <v>21</v>
      </c>
      <c r="E44" s="86" t="s">
        <v>770</v>
      </c>
      <c r="F44" s="4">
        <v>1.113636363636362</v>
      </c>
      <c r="G44" s="11">
        <v>11</v>
      </c>
      <c r="H44" s="11" t="e">
        <v>#N/A</v>
      </c>
      <c r="I44" s="11" t="e">
        <v>#N/A</v>
      </c>
      <c r="J44" s="101" t="e">
        <v>#N/A</v>
      </c>
      <c r="K44" s="88">
        <v>1</v>
      </c>
      <c r="L44" s="111">
        <v>11</v>
      </c>
    </row>
    <row r="45" spans="1:12">
      <c r="A45" s="60" t="s">
        <v>74</v>
      </c>
      <c r="B45" s="86" t="s">
        <v>73</v>
      </c>
      <c r="C45" s="92" t="s">
        <v>14</v>
      </c>
      <c r="D45" s="11">
        <v>20</v>
      </c>
      <c r="E45" s="86" t="s">
        <v>1058</v>
      </c>
      <c r="F45" s="62">
        <v>1.2045454545454528</v>
      </c>
      <c r="G45" s="11" t="e">
        <v>#N/A</v>
      </c>
      <c r="H45" s="11" t="e">
        <v>#N/A</v>
      </c>
      <c r="I45" s="11">
        <v>1</v>
      </c>
      <c r="J45" s="101">
        <v>10</v>
      </c>
      <c r="K45" s="88">
        <v>2</v>
      </c>
      <c r="L45" s="111">
        <v>11</v>
      </c>
    </row>
    <row r="46" spans="1:12">
      <c r="A46" s="60" t="s">
        <v>320</v>
      </c>
      <c r="B46" s="86" t="s">
        <v>321</v>
      </c>
      <c r="C46" s="11" t="s">
        <v>14</v>
      </c>
      <c r="D46" s="11">
        <v>50</v>
      </c>
      <c r="E46" s="86" t="s">
        <v>898</v>
      </c>
      <c r="F46" s="3">
        <v>1.3863636363636342</v>
      </c>
      <c r="G46" s="11">
        <v>1</v>
      </c>
      <c r="H46" s="11" t="e">
        <v>#N/A</v>
      </c>
      <c r="I46" s="11">
        <v>9</v>
      </c>
      <c r="J46" s="101" t="e">
        <v>#N/A</v>
      </c>
      <c r="K46" s="88">
        <v>2</v>
      </c>
      <c r="L46" s="111">
        <v>10</v>
      </c>
    </row>
    <row r="47" spans="1:12">
      <c r="A47" s="60" t="s">
        <v>210</v>
      </c>
      <c r="B47" s="86" t="s">
        <v>87</v>
      </c>
      <c r="C47" s="11" t="s">
        <v>14</v>
      </c>
      <c r="D47" s="11">
        <v>40</v>
      </c>
      <c r="E47" s="86" t="s">
        <v>835</v>
      </c>
      <c r="F47" s="3">
        <v>1.2727272727272709</v>
      </c>
      <c r="G47" s="11">
        <v>9</v>
      </c>
      <c r="H47" s="11" t="e">
        <v>#N/A</v>
      </c>
      <c r="I47" s="11" t="e">
        <v>#N/A</v>
      </c>
      <c r="J47" s="101" t="e">
        <v>#N/A</v>
      </c>
      <c r="K47" s="88">
        <v>1</v>
      </c>
      <c r="L47" s="111">
        <v>9</v>
      </c>
    </row>
    <row r="48" spans="1:12">
      <c r="A48" s="60" t="s">
        <v>173</v>
      </c>
      <c r="B48" s="86" t="s">
        <v>174</v>
      </c>
      <c r="C48" s="11" t="s">
        <v>14</v>
      </c>
      <c r="D48" s="11">
        <v>12</v>
      </c>
      <c r="E48" s="86" t="s">
        <v>937</v>
      </c>
      <c r="F48" s="3">
        <v>1.4090909090909092</v>
      </c>
      <c r="G48" s="11" t="e">
        <v>#N/A</v>
      </c>
      <c r="H48" s="11" t="e">
        <v>#N/A</v>
      </c>
      <c r="I48" s="11">
        <v>7</v>
      </c>
      <c r="J48" s="101">
        <v>1</v>
      </c>
      <c r="K48" s="88">
        <v>2</v>
      </c>
      <c r="L48" s="111">
        <v>8</v>
      </c>
    </row>
    <row r="49" spans="1:12">
      <c r="A49" s="60" t="s">
        <v>307</v>
      </c>
      <c r="B49" s="86" t="s">
        <v>1126</v>
      </c>
      <c r="C49" s="11" t="s">
        <v>14</v>
      </c>
      <c r="D49" s="11">
        <v>12</v>
      </c>
      <c r="E49" s="86" t="s">
        <v>1128</v>
      </c>
      <c r="F49" s="3">
        <v>1.4090909090909092</v>
      </c>
      <c r="G49" s="11" t="e">
        <v>#N/A</v>
      </c>
      <c r="H49" s="11" t="e">
        <v>#N/A</v>
      </c>
      <c r="I49" s="11" t="e">
        <v>#N/A</v>
      </c>
      <c r="J49" s="101">
        <v>8</v>
      </c>
      <c r="K49" s="88">
        <v>1</v>
      </c>
      <c r="L49" s="111">
        <v>8</v>
      </c>
    </row>
    <row r="50" spans="1:12">
      <c r="A50" s="60" t="s">
        <v>277</v>
      </c>
      <c r="B50" s="86" t="s">
        <v>128</v>
      </c>
      <c r="C50" s="11" t="s">
        <v>14</v>
      </c>
      <c r="D50" s="11">
        <v>12</v>
      </c>
      <c r="E50" s="86" t="s">
        <v>667</v>
      </c>
      <c r="F50" s="3">
        <v>1.4090909090909092</v>
      </c>
      <c r="G50" s="11">
        <v>1</v>
      </c>
      <c r="H50" s="11">
        <v>1</v>
      </c>
      <c r="I50" s="11">
        <v>1</v>
      </c>
      <c r="J50" s="101">
        <v>5</v>
      </c>
      <c r="K50" s="87">
        <v>4</v>
      </c>
      <c r="L50" s="110">
        <v>7</v>
      </c>
    </row>
    <row r="51" spans="1:12">
      <c r="A51" s="60" t="s">
        <v>237</v>
      </c>
      <c r="B51" s="86" t="s">
        <v>238</v>
      </c>
      <c r="C51" s="11" t="s">
        <v>14</v>
      </c>
      <c r="D51" s="11">
        <v>18</v>
      </c>
      <c r="E51" s="86" t="s">
        <v>619</v>
      </c>
      <c r="F51" s="3">
        <v>1.2499999999999982</v>
      </c>
      <c r="G51" s="11">
        <v>1</v>
      </c>
      <c r="H51" s="11">
        <v>1</v>
      </c>
      <c r="I51" s="11">
        <v>5</v>
      </c>
      <c r="J51" s="101" t="e">
        <v>#N/A</v>
      </c>
      <c r="K51" s="88">
        <v>3</v>
      </c>
      <c r="L51" s="111">
        <v>7</v>
      </c>
    </row>
    <row r="52" spans="1:12">
      <c r="A52" s="60" t="s">
        <v>288</v>
      </c>
      <c r="B52" s="86" t="s">
        <v>153</v>
      </c>
      <c r="C52" s="11" t="s">
        <v>14</v>
      </c>
      <c r="D52" s="11">
        <v>14</v>
      </c>
      <c r="E52" s="86" t="s">
        <v>881</v>
      </c>
      <c r="F52" s="3">
        <v>1.3409090909090891</v>
      </c>
      <c r="G52" s="11">
        <v>1</v>
      </c>
      <c r="H52" s="11" t="e">
        <v>#N/A</v>
      </c>
      <c r="I52" s="11">
        <v>6</v>
      </c>
      <c r="J52" s="101" t="e">
        <v>#N/A</v>
      </c>
      <c r="K52" s="88">
        <v>2</v>
      </c>
      <c r="L52" s="111">
        <v>7</v>
      </c>
    </row>
    <row r="53" spans="1:12">
      <c r="A53" s="60" t="s">
        <v>28</v>
      </c>
      <c r="B53" s="86" t="s">
        <v>30</v>
      </c>
      <c r="C53" s="11" t="s">
        <v>14</v>
      </c>
      <c r="D53" s="11">
        <v>18</v>
      </c>
      <c r="E53" s="86" t="s">
        <v>759</v>
      </c>
      <c r="F53" s="3">
        <v>1.2499999999999982</v>
      </c>
      <c r="G53" s="11">
        <v>6</v>
      </c>
      <c r="H53" s="11" t="e">
        <v>#N/A</v>
      </c>
      <c r="I53" s="11" t="e">
        <v>#N/A</v>
      </c>
      <c r="J53" s="101" t="e">
        <v>#N/A</v>
      </c>
      <c r="K53" s="88">
        <v>1</v>
      </c>
      <c r="L53" s="111">
        <v>6</v>
      </c>
    </row>
    <row r="54" spans="1:12">
      <c r="A54" s="60" t="s">
        <v>28</v>
      </c>
      <c r="B54" s="86" t="s">
        <v>1130</v>
      </c>
      <c r="C54" s="11" t="s">
        <v>14</v>
      </c>
      <c r="D54" s="11">
        <v>15</v>
      </c>
      <c r="E54" s="86" t="s">
        <v>1132</v>
      </c>
      <c r="F54" s="3">
        <v>1.2727272727272709</v>
      </c>
      <c r="G54" s="11" t="e">
        <v>#N/A</v>
      </c>
      <c r="H54" s="11" t="e">
        <v>#N/A</v>
      </c>
      <c r="I54" s="11" t="e">
        <v>#N/A</v>
      </c>
      <c r="J54" s="101">
        <v>6</v>
      </c>
      <c r="K54" s="88">
        <v>1</v>
      </c>
      <c r="L54" s="111">
        <v>6</v>
      </c>
    </row>
    <row r="55" spans="1:12">
      <c r="A55" s="60" t="s">
        <v>182</v>
      </c>
      <c r="B55" s="86" t="s">
        <v>183</v>
      </c>
      <c r="C55" s="11" t="s">
        <v>14</v>
      </c>
      <c r="D55" s="11">
        <v>8</v>
      </c>
      <c r="E55" s="86" t="s">
        <v>558</v>
      </c>
      <c r="F55" s="3">
        <v>1.6590909090909092</v>
      </c>
      <c r="G55" s="11">
        <v>1</v>
      </c>
      <c r="H55" s="11">
        <v>4</v>
      </c>
      <c r="I55" s="11" t="e">
        <v>#N/A</v>
      </c>
      <c r="J55" s="101">
        <v>1</v>
      </c>
      <c r="K55" s="88">
        <v>3</v>
      </c>
      <c r="L55" s="111">
        <v>6</v>
      </c>
    </row>
    <row r="56" spans="1:12">
      <c r="A56" s="60" t="s">
        <v>85</v>
      </c>
      <c r="B56" s="86" t="s">
        <v>87</v>
      </c>
      <c r="C56" s="11" t="s">
        <v>14</v>
      </c>
      <c r="D56" s="11">
        <v>16</v>
      </c>
      <c r="E56" s="86" t="s">
        <v>780</v>
      </c>
      <c r="F56" s="3">
        <v>1.2727272727272709</v>
      </c>
      <c r="G56" s="11">
        <v>5</v>
      </c>
      <c r="H56" s="11" t="e">
        <v>#N/A</v>
      </c>
      <c r="I56" s="11" t="e">
        <v>#N/A</v>
      </c>
      <c r="J56" s="101" t="e">
        <v>#N/A</v>
      </c>
      <c r="K56" s="88">
        <v>1</v>
      </c>
      <c r="L56" s="111">
        <v>5</v>
      </c>
    </row>
    <row r="57" spans="1:12">
      <c r="A57" s="60" t="s">
        <v>203</v>
      </c>
      <c r="B57" s="86" t="s">
        <v>202</v>
      </c>
      <c r="C57" s="11" t="s">
        <v>14</v>
      </c>
      <c r="D57" s="11">
        <v>10</v>
      </c>
      <c r="E57" s="86" t="s">
        <v>940</v>
      </c>
      <c r="F57" s="3">
        <v>1.5</v>
      </c>
      <c r="G57" s="11" t="e">
        <v>#N/A</v>
      </c>
      <c r="H57" s="11" t="e">
        <v>#N/A</v>
      </c>
      <c r="I57" s="11">
        <v>4</v>
      </c>
      <c r="J57" s="101">
        <v>1</v>
      </c>
      <c r="K57" s="88">
        <v>2</v>
      </c>
      <c r="L57" s="111">
        <v>5</v>
      </c>
    </row>
    <row r="58" spans="1:12">
      <c r="A58" s="60" t="s">
        <v>283</v>
      </c>
      <c r="B58" s="86" t="s">
        <v>284</v>
      </c>
      <c r="C58" s="11" t="s">
        <v>14</v>
      </c>
      <c r="D58" s="2">
        <v>50</v>
      </c>
      <c r="E58" s="86" t="s">
        <v>674</v>
      </c>
      <c r="F58" s="3">
        <v>1.3863636363636342</v>
      </c>
      <c r="G58" s="11" t="e">
        <v>#N/A</v>
      </c>
      <c r="H58" s="11">
        <v>1</v>
      </c>
      <c r="I58" s="11">
        <v>1</v>
      </c>
      <c r="J58" s="101">
        <v>3</v>
      </c>
      <c r="K58" s="88">
        <v>3</v>
      </c>
      <c r="L58" s="111">
        <v>5</v>
      </c>
    </row>
    <row r="59" spans="1:12">
      <c r="A59" s="60" t="s">
        <v>85</v>
      </c>
      <c r="B59" s="86" t="s">
        <v>86</v>
      </c>
      <c r="C59" s="11" t="s">
        <v>14</v>
      </c>
      <c r="D59" s="11">
        <v>21</v>
      </c>
      <c r="E59" s="86" t="s">
        <v>778</v>
      </c>
      <c r="F59" s="4">
        <v>1.113636363636362</v>
      </c>
      <c r="G59" s="11">
        <v>4</v>
      </c>
      <c r="H59" s="11" t="e">
        <v>#N/A</v>
      </c>
      <c r="I59" s="11" t="e">
        <v>#N/A</v>
      </c>
      <c r="J59" s="101" t="e">
        <v>#N/A</v>
      </c>
      <c r="K59" s="88">
        <v>1</v>
      </c>
      <c r="L59" s="111">
        <v>4</v>
      </c>
    </row>
    <row r="60" spans="1:12">
      <c r="A60" s="60" t="s">
        <v>208</v>
      </c>
      <c r="B60" s="86" t="s">
        <v>209</v>
      </c>
      <c r="C60" s="11" t="s">
        <v>14</v>
      </c>
      <c r="D60" s="11">
        <v>40</v>
      </c>
      <c r="E60" s="86" t="s">
        <v>582</v>
      </c>
      <c r="F60" s="3">
        <v>1.2727272727272709</v>
      </c>
      <c r="G60" s="11">
        <v>1</v>
      </c>
      <c r="H60" s="11">
        <v>1</v>
      </c>
      <c r="I60" s="11">
        <v>1</v>
      </c>
      <c r="J60" s="101">
        <v>1</v>
      </c>
      <c r="K60" s="87">
        <v>4</v>
      </c>
      <c r="L60" s="110">
        <v>3</v>
      </c>
    </row>
    <row r="61" spans="1:12">
      <c r="A61" s="60" t="s">
        <v>212</v>
      </c>
      <c r="B61" s="86" t="s">
        <v>213</v>
      </c>
      <c r="C61" s="11" t="s">
        <v>14</v>
      </c>
      <c r="D61" s="11">
        <v>45</v>
      </c>
      <c r="E61" s="86" t="s">
        <v>585</v>
      </c>
      <c r="F61" s="3">
        <v>1.3181818181818161</v>
      </c>
      <c r="G61" s="11">
        <v>1</v>
      </c>
      <c r="H61" s="11">
        <v>1</v>
      </c>
      <c r="I61" s="11">
        <v>1</v>
      </c>
      <c r="J61" s="101">
        <v>1</v>
      </c>
      <c r="K61" s="87">
        <v>4</v>
      </c>
      <c r="L61" s="110">
        <v>3</v>
      </c>
    </row>
    <row r="62" spans="1:12">
      <c r="A62" s="60" t="s">
        <v>215</v>
      </c>
      <c r="B62" s="86" t="s">
        <v>116</v>
      </c>
      <c r="C62" s="11" t="s">
        <v>14</v>
      </c>
      <c r="D62" s="127">
        <v>50</v>
      </c>
      <c r="E62" s="86" t="s">
        <v>589</v>
      </c>
      <c r="F62" s="3">
        <v>1.3863636363636342</v>
      </c>
      <c r="G62" s="11">
        <v>1</v>
      </c>
      <c r="H62" s="11">
        <v>1</v>
      </c>
      <c r="I62" s="11">
        <v>1</v>
      </c>
      <c r="J62" s="101">
        <v>1</v>
      </c>
      <c r="K62" s="87">
        <v>4</v>
      </c>
      <c r="L62" s="110">
        <v>3</v>
      </c>
    </row>
    <row r="63" spans="1:12">
      <c r="A63" s="60" t="s">
        <v>246</v>
      </c>
      <c r="B63" s="86" t="s">
        <v>247</v>
      </c>
      <c r="C63" s="11" t="s">
        <v>14</v>
      </c>
      <c r="D63" s="11">
        <v>16</v>
      </c>
      <c r="E63" s="86" t="s">
        <v>627</v>
      </c>
      <c r="F63" s="3">
        <v>1.2727272727272709</v>
      </c>
      <c r="G63" s="11">
        <v>1</v>
      </c>
      <c r="H63" s="11">
        <v>1</v>
      </c>
      <c r="I63" s="11">
        <v>1</v>
      </c>
      <c r="J63" s="101">
        <v>1</v>
      </c>
      <c r="K63" s="87">
        <v>4</v>
      </c>
      <c r="L63" s="110">
        <v>3</v>
      </c>
    </row>
    <row r="64" spans="1:12">
      <c r="A64" s="60" t="s">
        <v>293</v>
      </c>
      <c r="B64" s="86" t="s">
        <v>294</v>
      </c>
      <c r="C64" s="11" t="s">
        <v>14</v>
      </c>
      <c r="D64" s="11">
        <v>35</v>
      </c>
      <c r="E64" s="86" t="s">
        <v>684</v>
      </c>
      <c r="F64" s="63">
        <v>1.2272727272727253</v>
      </c>
      <c r="G64" s="11">
        <v>1</v>
      </c>
      <c r="H64" s="11">
        <v>1</v>
      </c>
      <c r="I64" s="11">
        <v>1</v>
      </c>
      <c r="J64" s="101">
        <v>1</v>
      </c>
      <c r="K64" s="87">
        <v>4</v>
      </c>
      <c r="L64" s="110">
        <v>3</v>
      </c>
    </row>
    <row r="65" spans="1:12">
      <c r="A65" s="60" t="s">
        <v>303</v>
      </c>
      <c r="B65" s="86" t="s">
        <v>247</v>
      </c>
      <c r="C65" s="11" t="s">
        <v>14</v>
      </c>
      <c r="D65" s="11">
        <v>14</v>
      </c>
      <c r="E65" s="86" t="s">
        <v>696</v>
      </c>
      <c r="F65" s="3">
        <v>1.3409090909090891</v>
      </c>
      <c r="G65" s="11">
        <v>1</v>
      </c>
      <c r="H65" s="11">
        <v>1</v>
      </c>
      <c r="I65" s="11">
        <v>1</v>
      </c>
      <c r="J65" s="101">
        <v>1</v>
      </c>
      <c r="K65" s="87">
        <v>4</v>
      </c>
      <c r="L65" s="110">
        <v>3</v>
      </c>
    </row>
    <row r="66" spans="1:12">
      <c r="A66" s="60" t="s">
        <v>310</v>
      </c>
      <c r="B66" s="86" t="s">
        <v>109</v>
      </c>
      <c r="C66" s="11" t="s">
        <v>14</v>
      </c>
      <c r="D66" s="11">
        <v>55</v>
      </c>
      <c r="E66" s="86" t="s">
        <v>704</v>
      </c>
      <c r="F66" s="3">
        <v>1.4772727272727251</v>
      </c>
      <c r="G66" s="11">
        <v>1</v>
      </c>
      <c r="H66" s="11">
        <v>1</v>
      </c>
      <c r="I66" s="11">
        <v>1</v>
      </c>
      <c r="J66" s="101">
        <v>1</v>
      </c>
      <c r="K66" s="87">
        <v>4</v>
      </c>
      <c r="L66" s="110">
        <v>3</v>
      </c>
    </row>
    <row r="67" spans="1:12">
      <c r="A67" s="60" t="s">
        <v>338</v>
      </c>
      <c r="B67" s="86" t="s">
        <v>339</v>
      </c>
      <c r="C67" s="11" t="s">
        <v>14</v>
      </c>
      <c r="D67" s="90">
        <v>40</v>
      </c>
      <c r="E67" s="86" t="s">
        <v>733</v>
      </c>
      <c r="F67" s="62">
        <v>1.2727272727272709</v>
      </c>
      <c r="G67" s="11">
        <v>1</v>
      </c>
      <c r="H67" s="11">
        <v>1</v>
      </c>
      <c r="I67" s="11">
        <v>1</v>
      </c>
      <c r="J67" s="101">
        <v>1</v>
      </c>
      <c r="K67" s="87">
        <v>4</v>
      </c>
      <c r="L67" s="110">
        <v>3</v>
      </c>
    </row>
    <row r="68" spans="1:12">
      <c r="A68" s="60" t="s">
        <v>26</v>
      </c>
      <c r="B68" s="86" t="s">
        <v>27</v>
      </c>
      <c r="C68" s="11" t="s">
        <v>14</v>
      </c>
      <c r="D68" s="11">
        <v>50</v>
      </c>
      <c r="E68" s="86" t="s">
        <v>400</v>
      </c>
      <c r="F68" s="3">
        <v>1.3863636363636342</v>
      </c>
      <c r="G68" s="11" t="e">
        <v>#N/A</v>
      </c>
      <c r="H68" s="11">
        <v>1</v>
      </c>
      <c r="I68" s="11">
        <v>1</v>
      </c>
      <c r="J68" s="101">
        <v>1</v>
      </c>
      <c r="K68" s="88">
        <v>3</v>
      </c>
      <c r="L68" s="111">
        <v>3</v>
      </c>
    </row>
    <row r="69" spans="1:12">
      <c r="A69" s="60" t="s">
        <v>77</v>
      </c>
      <c r="B69" s="86" t="s">
        <v>76</v>
      </c>
      <c r="C69" s="11" t="s">
        <v>14</v>
      </c>
      <c r="D69" s="11">
        <v>8</v>
      </c>
      <c r="E69" s="86" t="s">
        <v>447</v>
      </c>
      <c r="F69" s="3">
        <v>1.6590909090909092</v>
      </c>
      <c r="G69" s="11">
        <v>1</v>
      </c>
      <c r="H69" s="11">
        <v>1</v>
      </c>
      <c r="I69" s="11" t="e">
        <v>#N/A</v>
      </c>
      <c r="J69" s="101">
        <v>1</v>
      </c>
      <c r="K69" s="88">
        <v>3</v>
      </c>
      <c r="L69" s="111">
        <v>3</v>
      </c>
    </row>
    <row r="70" spans="1:12">
      <c r="A70" s="60" t="s">
        <v>90</v>
      </c>
      <c r="B70" s="86" t="s">
        <v>91</v>
      </c>
      <c r="C70" s="11" t="s">
        <v>14</v>
      </c>
      <c r="D70" s="11">
        <v>50</v>
      </c>
      <c r="E70" s="86" t="s">
        <v>460</v>
      </c>
      <c r="F70" s="3">
        <v>1.3863636363636342</v>
      </c>
      <c r="G70" s="11" t="e">
        <v>#N/A</v>
      </c>
      <c r="H70" s="11">
        <v>1</v>
      </c>
      <c r="I70" s="11">
        <v>1</v>
      </c>
      <c r="J70" s="101">
        <v>1</v>
      </c>
      <c r="K70" s="88">
        <v>3</v>
      </c>
      <c r="L70" s="111">
        <v>3</v>
      </c>
    </row>
    <row r="71" spans="1:12">
      <c r="A71" s="60" t="s">
        <v>95</v>
      </c>
      <c r="B71" s="86" t="s">
        <v>97</v>
      </c>
      <c r="C71" s="92" t="s">
        <v>14</v>
      </c>
      <c r="D71" s="11">
        <v>18</v>
      </c>
      <c r="E71" s="86" t="s">
        <v>469</v>
      </c>
      <c r="F71" s="62">
        <v>1.2499999999999982</v>
      </c>
      <c r="G71" s="11">
        <v>1</v>
      </c>
      <c r="H71" s="11">
        <v>1</v>
      </c>
      <c r="I71" s="11" t="e">
        <v>#N/A</v>
      </c>
      <c r="J71" s="101">
        <v>1</v>
      </c>
      <c r="K71" s="88">
        <v>3</v>
      </c>
      <c r="L71" s="111">
        <v>3</v>
      </c>
    </row>
    <row r="72" spans="1:12">
      <c r="A72" s="60" t="s">
        <v>124</v>
      </c>
      <c r="B72" s="86" t="s">
        <v>125</v>
      </c>
      <c r="C72" s="11" t="s">
        <v>14</v>
      </c>
      <c r="D72" s="11">
        <v>16</v>
      </c>
      <c r="E72" s="86" t="s">
        <v>504</v>
      </c>
      <c r="F72" s="3">
        <v>1.2727272727272709</v>
      </c>
      <c r="G72" s="11">
        <v>1</v>
      </c>
      <c r="H72" s="11">
        <v>2</v>
      </c>
      <c r="I72" s="11" t="e">
        <v>#N/A</v>
      </c>
      <c r="J72" s="101" t="e">
        <v>#N/A</v>
      </c>
      <c r="K72" s="88">
        <v>2</v>
      </c>
      <c r="L72" s="111">
        <v>3</v>
      </c>
    </row>
    <row r="73" spans="1:12">
      <c r="A73" s="60" t="s">
        <v>147</v>
      </c>
      <c r="B73" s="86" t="s">
        <v>148</v>
      </c>
      <c r="C73" s="11" t="s">
        <v>14</v>
      </c>
      <c r="D73" s="11">
        <v>14</v>
      </c>
      <c r="E73" s="86" t="s">
        <v>943</v>
      </c>
      <c r="F73" s="3">
        <v>1.3409090909090891</v>
      </c>
      <c r="G73" s="11" t="e">
        <v>#N/A</v>
      </c>
      <c r="H73" s="11" t="e">
        <v>#N/A</v>
      </c>
      <c r="I73" s="11">
        <v>2</v>
      </c>
      <c r="J73" s="101">
        <v>1</v>
      </c>
      <c r="K73" s="88">
        <v>2</v>
      </c>
      <c r="L73" s="111">
        <v>3</v>
      </c>
    </row>
    <row r="74" spans="1:12">
      <c r="A74" s="60" t="s">
        <v>161</v>
      </c>
      <c r="B74" s="86" t="s">
        <v>84</v>
      </c>
      <c r="C74" s="11" t="s">
        <v>14</v>
      </c>
      <c r="D74" s="2">
        <v>10</v>
      </c>
      <c r="E74" s="86" t="s">
        <v>538</v>
      </c>
      <c r="F74" s="3">
        <v>1.5</v>
      </c>
      <c r="G74" s="11" t="e">
        <v>#N/A</v>
      </c>
      <c r="H74" s="11">
        <v>1</v>
      </c>
      <c r="I74" s="11">
        <v>1</v>
      </c>
      <c r="J74" s="101">
        <v>1</v>
      </c>
      <c r="K74" s="88">
        <v>3</v>
      </c>
      <c r="L74" s="111">
        <v>3</v>
      </c>
    </row>
    <row r="75" spans="1:12">
      <c r="A75" s="60" t="s">
        <v>176</v>
      </c>
      <c r="B75" s="86" t="s">
        <v>177</v>
      </c>
      <c r="C75" s="11" t="s">
        <v>14</v>
      </c>
      <c r="D75" s="11">
        <v>35</v>
      </c>
      <c r="E75" s="86" t="s">
        <v>819</v>
      </c>
      <c r="F75" s="63">
        <v>1.2272727272727253</v>
      </c>
      <c r="G75" s="11">
        <v>1</v>
      </c>
      <c r="H75" s="11" t="e">
        <v>#N/A</v>
      </c>
      <c r="I75" s="11">
        <v>1</v>
      </c>
      <c r="J75" s="101">
        <v>1</v>
      </c>
      <c r="K75" s="88">
        <v>3</v>
      </c>
      <c r="L75" s="111">
        <v>3</v>
      </c>
    </row>
    <row r="76" spans="1:12">
      <c r="A76" s="60" t="s">
        <v>190</v>
      </c>
      <c r="B76" s="86" t="s">
        <v>191</v>
      </c>
      <c r="C76" s="11" t="s">
        <v>14</v>
      </c>
      <c r="D76" s="11">
        <v>45</v>
      </c>
      <c r="E76" s="86" t="s">
        <v>569</v>
      </c>
      <c r="F76" s="3">
        <v>1.3181818181818161</v>
      </c>
      <c r="G76" s="11">
        <v>1</v>
      </c>
      <c r="H76" s="11">
        <v>1</v>
      </c>
      <c r="I76" s="11" t="e">
        <v>#N/A</v>
      </c>
      <c r="J76" s="101">
        <v>1</v>
      </c>
      <c r="K76" s="88">
        <v>3</v>
      </c>
      <c r="L76" s="111">
        <v>3</v>
      </c>
    </row>
    <row r="77" spans="1:12">
      <c r="A77" s="60" t="s">
        <v>224</v>
      </c>
      <c r="B77" s="86" t="s">
        <v>13</v>
      </c>
      <c r="C77" s="11" t="s">
        <v>14</v>
      </c>
      <c r="D77" s="11">
        <v>50</v>
      </c>
      <c r="E77" s="86" t="s">
        <v>842</v>
      </c>
      <c r="F77" s="3">
        <v>1.3863636363636342</v>
      </c>
      <c r="G77" s="11">
        <v>1</v>
      </c>
      <c r="H77" s="11" t="e">
        <v>#N/A</v>
      </c>
      <c r="I77" s="11">
        <v>1</v>
      </c>
      <c r="J77" s="101">
        <v>1</v>
      </c>
      <c r="K77" s="88">
        <v>3</v>
      </c>
      <c r="L77" s="111">
        <v>3</v>
      </c>
    </row>
    <row r="78" spans="1:12">
      <c r="A78" s="60" t="s">
        <v>237</v>
      </c>
      <c r="B78" s="86" t="s">
        <v>97</v>
      </c>
      <c r="C78" s="11" t="s">
        <v>14</v>
      </c>
      <c r="D78" s="11">
        <v>20</v>
      </c>
      <c r="E78" s="86" t="s">
        <v>621</v>
      </c>
      <c r="F78" s="3">
        <v>1.2045454545454528</v>
      </c>
      <c r="G78" s="11">
        <v>1</v>
      </c>
      <c r="H78" s="11">
        <v>1</v>
      </c>
      <c r="I78" s="11" t="e">
        <v>#N/A</v>
      </c>
      <c r="J78" s="101">
        <v>1</v>
      </c>
      <c r="K78" s="88">
        <v>3</v>
      </c>
      <c r="L78" s="111">
        <v>3</v>
      </c>
    </row>
    <row r="79" spans="1:12">
      <c r="A79" s="60" t="s">
        <v>293</v>
      </c>
      <c r="B79" s="86" t="s">
        <v>202</v>
      </c>
      <c r="C79" s="11" t="s">
        <v>14</v>
      </c>
      <c r="D79" s="90">
        <v>40</v>
      </c>
      <c r="E79" s="86" t="s">
        <v>683</v>
      </c>
      <c r="F79" s="62">
        <v>1.2727272727272709</v>
      </c>
      <c r="G79" s="11" t="e">
        <v>#N/A</v>
      </c>
      <c r="H79" s="11">
        <v>1</v>
      </c>
      <c r="I79" s="11">
        <v>1</v>
      </c>
      <c r="J79" s="101">
        <v>1</v>
      </c>
      <c r="K79" s="88">
        <v>3</v>
      </c>
      <c r="L79" s="111">
        <v>3</v>
      </c>
    </row>
    <row r="80" spans="1:12">
      <c r="A80" s="128" t="s">
        <v>305</v>
      </c>
      <c r="B80" s="86" t="s">
        <v>86</v>
      </c>
      <c r="C80" s="11" t="s">
        <v>14</v>
      </c>
      <c r="D80" s="2">
        <v>55</v>
      </c>
      <c r="E80" s="86" t="s">
        <v>698</v>
      </c>
      <c r="F80" s="3">
        <v>1.4772727272727251</v>
      </c>
      <c r="G80" s="11" t="e">
        <v>#N/A</v>
      </c>
      <c r="H80" s="11">
        <v>1</v>
      </c>
      <c r="I80" s="11">
        <v>1</v>
      </c>
      <c r="J80" s="101">
        <v>1</v>
      </c>
      <c r="K80" s="88">
        <v>3</v>
      </c>
      <c r="L80" s="111">
        <v>3</v>
      </c>
    </row>
    <row r="81" spans="1:12">
      <c r="A81" s="60" t="s">
        <v>337</v>
      </c>
      <c r="B81" s="86" t="s">
        <v>97</v>
      </c>
      <c r="C81" s="11" t="s">
        <v>14</v>
      </c>
      <c r="D81" s="11">
        <v>55</v>
      </c>
      <c r="E81" s="86" t="s">
        <v>732</v>
      </c>
      <c r="F81" s="3">
        <v>1.4772727272727251</v>
      </c>
      <c r="G81" s="11">
        <v>1</v>
      </c>
      <c r="H81" s="11">
        <v>1</v>
      </c>
      <c r="I81" s="11" t="e">
        <v>#N/A</v>
      </c>
      <c r="J81" s="101">
        <v>1</v>
      </c>
      <c r="K81" s="88">
        <v>3</v>
      </c>
      <c r="L81" s="111">
        <v>3</v>
      </c>
    </row>
    <row r="82" spans="1:12">
      <c r="A82" s="60" t="s">
        <v>354</v>
      </c>
      <c r="B82" s="86" t="s">
        <v>8</v>
      </c>
      <c r="C82" s="11" t="s">
        <v>14</v>
      </c>
      <c r="D82" s="2">
        <v>12</v>
      </c>
      <c r="E82" s="86" t="s">
        <v>749</v>
      </c>
      <c r="F82" s="3">
        <v>1.4090909090909092</v>
      </c>
      <c r="G82" s="11" t="e">
        <v>#N/A</v>
      </c>
      <c r="H82" s="11">
        <v>1</v>
      </c>
      <c r="I82" s="11">
        <v>1</v>
      </c>
      <c r="J82" s="101">
        <v>1</v>
      </c>
      <c r="K82" s="88">
        <v>3</v>
      </c>
      <c r="L82" s="111">
        <v>3</v>
      </c>
    </row>
    <row r="83" spans="1:12">
      <c r="A83" s="60" t="s">
        <v>17</v>
      </c>
      <c r="B83" s="86" t="s">
        <v>18</v>
      </c>
      <c r="C83" s="11" t="s">
        <v>14</v>
      </c>
      <c r="D83" s="11">
        <v>50</v>
      </c>
      <c r="E83" s="86" t="s">
        <v>388</v>
      </c>
      <c r="F83" s="3">
        <v>1.3863636363636342</v>
      </c>
      <c r="G83" s="11">
        <v>1</v>
      </c>
      <c r="H83" s="11">
        <v>1</v>
      </c>
      <c r="I83" s="11" t="e">
        <v>#N/A</v>
      </c>
      <c r="J83" s="101" t="e">
        <v>#N/A</v>
      </c>
      <c r="K83" s="88">
        <v>2</v>
      </c>
      <c r="L83" s="111">
        <v>2</v>
      </c>
    </row>
    <row r="84" spans="1:12">
      <c r="A84" s="60" t="s">
        <v>24</v>
      </c>
      <c r="B84" s="86" t="s">
        <v>25</v>
      </c>
      <c r="C84" s="11" t="s">
        <v>14</v>
      </c>
      <c r="D84" s="11">
        <v>18</v>
      </c>
      <c r="E84" s="86" t="s">
        <v>397</v>
      </c>
      <c r="F84" s="3">
        <v>1.2499999999999982</v>
      </c>
      <c r="G84" s="11">
        <v>1</v>
      </c>
      <c r="H84" s="11">
        <v>1</v>
      </c>
      <c r="I84" s="11" t="e">
        <v>#N/A</v>
      </c>
      <c r="J84" s="101" t="e">
        <v>#N/A</v>
      </c>
      <c r="K84" s="88">
        <v>2</v>
      </c>
      <c r="L84" s="111">
        <v>2</v>
      </c>
    </row>
    <row r="85" spans="1:12">
      <c r="A85" s="60" t="s">
        <v>56</v>
      </c>
      <c r="B85" s="86" t="s">
        <v>57</v>
      </c>
      <c r="C85" s="11" t="s">
        <v>14</v>
      </c>
      <c r="D85" s="7">
        <v>40</v>
      </c>
      <c r="E85" s="86" t="s">
        <v>431</v>
      </c>
      <c r="F85" s="3">
        <v>1.2727272727272709</v>
      </c>
      <c r="G85" s="11" t="e">
        <v>#N/A</v>
      </c>
      <c r="H85" s="11">
        <v>1</v>
      </c>
      <c r="I85" s="11" t="e">
        <v>#N/A</v>
      </c>
      <c r="J85" s="101">
        <v>1</v>
      </c>
      <c r="K85" s="88">
        <v>2</v>
      </c>
      <c r="L85" s="111">
        <v>2</v>
      </c>
    </row>
    <row r="86" spans="1:12">
      <c r="A86" s="60" t="s">
        <v>62</v>
      </c>
      <c r="B86" s="86" t="s">
        <v>63</v>
      </c>
      <c r="C86" s="92" t="s">
        <v>14</v>
      </c>
      <c r="D86" s="11">
        <v>12</v>
      </c>
      <c r="E86" s="86" t="s">
        <v>1071</v>
      </c>
      <c r="F86" s="62">
        <v>1.4090909090909092</v>
      </c>
      <c r="G86" s="11" t="e">
        <v>#N/A</v>
      </c>
      <c r="H86" s="11" t="e">
        <v>#N/A</v>
      </c>
      <c r="I86" s="11">
        <v>1</v>
      </c>
      <c r="J86" s="101">
        <v>1</v>
      </c>
      <c r="K86" s="88">
        <v>2</v>
      </c>
      <c r="L86" s="111">
        <v>2</v>
      </c>
    </row>
    <row r="87" spans="1:12">
      <c r="A87" s="60" t="s">
        <v>65</v>
      </c>
      <c r="B87" s="86" t="s">
        <v>66</v>
      </c>
      <c r="C87" s="11" t="s">
        <v>14</v>
      </c>
      <c r="D87" s="11">
        <v>18</v>
      </c>
      <c r="E87" s="86" t="s">
        <v>440</v>
      </c>
      <c r="F87" s="3">
        <v>1.2499999999999982</v>
      </c>
      <c r="G87" s="11">
        <v>1</v>
      </c>
      <c r="H87" s="11">
        <v>1</v>
      </c>
      <c r="I87" s="11" t="e">
        <v>#N/A</v>
      </c>
      <c r="J87" s="101" t="e">
        <v>#N/A</v>
      </c>
      <c r="K87" s="88">
        <v>2</v>
      </c>
      <c r="L87" s="111">
        <v>2</v>
      </c>
    </row>
    <row r="88" spans="1:12">
      <c r="A88" s="60" t="s">
        <v>67</v>
      </c>
      <c r="B88" s="86" t="s">
        <v>51</v>
      </c>
      <c r="C88" s="11" t="s">
        <v>14</v>
      </c>
      <c r="D88" s="2">
        <v>10</v>
      </c>
      <c r="E88" s="86" t="s">
        <v>442</v>
      </c>
      <c r="F88" s="3">
        <v>1.5</v>
      </c>
      <c r="G88" s="11" t="e">
        <v>#N/A</v>
      </c>
      <c r="H88" s="11">
        <v>1</v>
      </c>
      <c r="I88" s="11">
        <v>1</v>
      </c>
      <c r="J88" s="101" t="e">
        <v>#N/A</v>
      </c>
      <c r="K88" s="88">
        <v>2</v>
      </c>
      <c r="L88" s="111">
        <v>2</v>
      </c>
    </row>
    <row r="89" spans="1:12">
      <c r="A89" s="60" t="s">
        <v>88</v>
      </c>
      <c r="B89" s="86" t="s">
        <v>89</v>
      </c>
      <c r="C89" s="11" t="s">
        <v>14</v>
      </c>
      <c r="D89" s="11">
        <v>55</v>
      </c>
      <c r="E89" s="86" t="s">
        <v>782</v>
      </c>
      <c r="F89" s="3">
        <v>1.4772727272727251</v>
      </c>
      <c r="G89" s="11">
        <v>1</v>
      </c>
      <c r="H89" s="11" t="e">
        <v>#N/A</v>
      </c>
      <c r="I89" s="11">
        <v>1</v>
      </c>
      <c r="J89" s="101" t="e">
        <v>#N/A</v>
      </c>
      <c r="K89" s="88">
        <v>2</v>
      </c>
      <c r="L89" s="111">
        <v>2</v>
      </c>
    </row>
    <row r="90" spans="1:12">
      <c r="A90" s="60" t="s">
        <v>102</v>
      </c>
      <c r="B90" s="86" t="s">
        <v>103</v>
      </c>
      <c r="C90" s="11" t="s">
        <v>14</v>
      </c>
      <c r="D90" s="11">
        <v>12</v>
      </c>
      <c r="E90" s="86" t="s">
        <v>788</v>
      </c>
      <c r="F90" s="3">
        <v>1.4090909090909092</v>
      </c>
      <c r="G90" s="11">
        <v>2</v>
      </c>
      <c r="H90" s="11" t="e">
        <v>#N/A</v>
      </c>
      <c r="I90" s="11" t="e">
        <v>#N/A</v>
      </c>
      <c r="J90" s="101" t="e">
        <v>#N/A</v>
      </c>
      <c r="K90" s="88">
        <v>1</v>
      </c>
      <c r="L90" s="111">
        <v>2</v>
      </c>
    </row>
    <row r="91" spans="1:12">
      <c r="A91" s="60" t="s">
        <v>104</v>
      </c>
      <c r="B91" s="86" t="s">
        <v>105</v>
      </c>
      <c r="C91" s="11" t="s">
        <v>14</v>
      </c>
      <c r="D91" s="11">
        <v>12</v>
      </c>
      <c r="E91" s="86" t="s">
        <v>478</v>
      </c>
      <c r="F91" s="3">
        <v>1.4090909090909092</v>
      </c>
      <c r="G91" s="11">
        <v>1</v>
      </c>
      <c r="H91" s="11">
        <v>1</v>
      </c>
      <c r="I91" s="11" t="e">
        <v>#N/A</v>
      </c>
      <c r="J91" s="101" t="e">
        <v>#N/A</v>
      </c>
      <c r="K91" s="88">
        <v>2</v>
      </c>
      <c r="L91" s="111">
        <v>2</v>
      </c>
    </row>
    <row r="92" spans="1:12">
      <c r="A92" s="60" t="s">
        <v>172</v>
      </c>
      <c r="B92" s="86" t="s">
        <v>99</v>
      </c>
      <c r="C92" s="11" t="s">
        <v>14</v>
      </c>
      <c r="D92" s="11">
        <v>40</v>
      </c>
      <c r="E92" s="86" t="s">
        <v>553</v>
      </c>
      <c r="F92" s="3">
        <v>1.2727272727272709</v>
      </c>
      <c r="G92" s="11" t="e">
        <v>#N/A</v>
      </c>
      <c r="H92" s="11">
        <v>1</v>
      </c>
      <c r="I92" s="11" t="e">
        <v>#N/A</v>
      </c>
      <c r="J92" s="101">
        <v>1</v>
      </c>
      <c r="K92" s="88">
        <v>2</v>
      </c>
      <c r="L92" s="111">
        <v>2</v>
      </c>
    </row>
    <row r="93" spans="1:12">
      <c r="A93" s="60" t="s">
        <v>188</v>
      </c>
      <c r="B93" s="86" t="s">
        <v>174</v>
      </c>
      <c r="C93" s="11" t="s">
        <v>14</v>
      </c>
      <c r="D93" s="11">
        <v>10</v>
      </c>
      <c r="E93" s="86" t="s">
        <v>970</v>
      </c>
      <c r="F93" s="3">
        <v>1.5</v>
      </c>
      <c r="G93" s="11" t="e">
        <v>#N/A</v>
      </c>
      <c r="H93" s="11" t="e">
        <v>#N/A</v>
      </c>
      <c r="I93" s="11">
        <v>1</v>
      </c>
      <c r="J93" s="101">
        <v>1</v>
      </c>
      <c r="K93" s="88">
        <v>2</v>
      </c>
      <c r="L93" s="111">
        <v>2</v>
      </c>
    </row>
    <row r="94" spans="1:12">
      <c r="A94" s="60" t="s">
        <v>203</v>
      </c>
      <c r="B94" s="86" t="s">
        <v>204</v>
      </c>
      <c r="C94" s="11" t="s">
        <v>14</v>
      </c>
      <c r="D94" s="11">
        <v>50</v>
      </c>
      <c r="E94" s="86" t="s">
        <v>962</v>
      </c>
      <c r="F94" s="3">
        <v>1.3863636363636342</v>
      </c>
      <c r="G94" s="11" t="e">
        <v>#N/A</v>
      </c>
      <c r="H94" s="11" t="e">
        <v>#N/A</v>
      </c>
      <c r="I94" s="11">
        <v>1</v>
      </c>
      <c r="J94" s="101">
        <v>1</v>
      </c>
      <c r="K94" s="88">
        <v>2</v>
      </c>
      <c r="L94" s="111">
        <v>2</v>
      </c>
    </row>
    <row r="95" spans="1:12">
      <c r="A95" s="60" t="s">
        <v>226</v>
      </c>
      <c r="B95" s="86" t="s">
        <v>158</v>
      </c>
      <c r="C95" s="11" t="s">
        <v>14</v>
      </c>
      <c r="D95" s="11">
        <v>40</v>
      </c>
      <c r="E95" s="86" t="s">
        <v>598</v>
      </c>
      <c r="F95" s="3">
        <v>1.2727272727272709</v>
      </c>
      <c r="G95" s="11">
        <v>1</v>
      </c>
      <c r="H95" s="11">
        <v>1</v>
      </c>
      <c r="I95" s="11" t="e">
        <v>#N/A</v>
      </c>
      <c r="J95" s="101" t="e">
        <v>#N/A</v>
      </c>
      <c r="K95" s="88">
        <v>2</v>
      </c>
      <c r="L95" s="111">
        <v>2</v>
      </c>
    </row>
    <row r="96" spans="1:12">
      <c r="A96" s="60" t="s">
        <v>266</v>
      </c>
      <c r="B96" s="86" t="s">
        <v>163</v>
      </c>
      <c r="C96" s="11" t="s">
        <v>14</v>
      </c>
      <c r="D96" s="11">
        <v>12</v>
      </c>
      <c r="E96" s="86" t="s">
        <v>655</v>
      </c>
      <c r="F96" s="3">
        <v>1.4090909090909092</v>
      </c>
      <c r="G96" s="11" t="e">
        <v>#N/A</v>
      </c>
      <c r="H96" s="11">
        <v>1</v>
      </c>
      <c r="I96" s="11">
        <v>1</v>
      </c>
      <c r="J96" s="101" t="e">
        <v>#N/A</v>
      </c>
      <c r="K96" s="88">
        <v>2</v>
      </c>
      <c r="L96" s="111">
        <v>2</v>
      </c>
    </row>
    <row r="97" spans="1:12">
      <c r="A97" s="60" t="s">
        <v>268</v>
      </c>
      <c r="B97" s="86" t="s">
        <v>269</v>
      </c>
      <c r="C97" s="11" t="s">
        <v>14</v>
      </c>
      <c r="D97" s="11">
        <v>40</v>
      </c>
      <c r="E97" s="86" t="s">
        <v>658</v>
      </c>
      <c r="F97" s="3">
        <v>1.2727272727272709</v>
      </c>
      <c r="G97" s="11" t="e">
        <v>#N/A</v>
      </c>
      <c r="H97" s="11">
        <v>1</v>
      </c>
      <c r="I97" s="11">
        <v>1</v>
      </c>
      <c r="J97" s="101" t="e">
        <v>#N/A</v>
      </c>
      <c r="K97" s="88">
        <v>2</v>
      </c>
      <c r="L97" s="111">
        <v>2</v>
      </c>
    </row>
    <row r="98" spans="1:12">
      <c r="A98" s="60" t="s">
        <v>271</v>
      </c>
      <c r="B98" s="86" t="s">
        <v>91</v>
      </c>
      <c r="C98" s="11" t="s">
        <v>14</v>
      </c>
      <c r="D98" s="11">
        <v>50</v>
      </c>
      <c r="E98" s="86" t="s">
        <v>660</v>
      </c>
      <c r="F98" s="3">
        <v>1.3863636363636342</v>
      </c>
      <c r="G98" s="11">
        <v>1</v>
      </c>
      <c r="H98" s="11">
        <v>1</v>
      </c>
      <c r="I98" s="11" t="e">
        <v>#N/A</v>
      </c>
      <c r="J98" s="101" t="e">
        <v>#N/A</v>
      </c>
      <c r="K98" s="88">
        <v>2</v>
      </c>
      <c r="L98" s="111">
        <v>2</v>
      </c>
    </row>
    <row r="99" spans="1:12">
      <c r="A99" s="60" t="s">
        <v>357</v>
      </c>
      <c r="B99" s="86" t="s">
        <v>115</v>
      </c>
      <c r="C99" s="11" t="s">
        <v>14</v>
      </c>
      <c r="D99" s="11">
        <v>21</v>
      </c>
      <c r="E99" s="86" t="s">
        <v>951</v>
      </c>
      <c r="F99" s="4">
        <v>1.113636363636362</v>
      </c>
      <c r="G99" s="11" t="e">
        <v>#N/A</v>
      </c>
      <c r="H99" s="11" t="e">
        <v>#N/A</v>
      </c>
      <c r="I99" s="11">
        <v>1</v>
      </c>
      <c r="J99" s="101">
        <v>1</v>
      </c>
      <c r="K99" s="88">
        <v>2</v>
      </c>
      <c r="L99" s="111">
        <v>2</v>
      </c>
    </row>
    <row r="100" spans="1:12">
      <c r="A100" s="60" t="s">
        <v>19</v>
      </c>
      <c r="B100" s="86" t="s">
        <v>22</v>
      </c>
      <c r="C100" s="92" t="s">
        <v>14</v>
      </c>
      <c r="D100" s="11">
        <v>40</v>
      </c>
      <c r="E100" s="86" t="s">
        <v>1095</v>
      </c>
      <c r="F100" s="62">
        <v>1.2727272727272709</v>
      </c>
      <c r="G100" s="11" t="e">
        <v>#N/A</v>
      </c>
      <c r="H100" s="11" t="e">
        <v>#N/A</v>
      </c>
      <c r="I100" s="11">
        <v>1</v>
      </c>
      <c r="J100" s="101" t="e">
        <v>#N/A</v>
      </c>
      <c r="K100" s="88">
        <v>1</v>
      </c>
      <c r="L100" s="111">
        <v>1</v>
      </c>
    </row>
    <row r="101" spans="1:12">
      <c r="A101" s="60" t="s">
        <v>19</v>
      </c>
      <c r="B101" s="86" t="s">
        <v>23</v>
      </c>
      <c r="C101" s="11" t="s">
        <v>14</v>
      </c>
      <c r="D101" s="5">
        <v>14</v>
      </c>
      <c r="E101" s="86" t="s">
        <v>394</v>
      </c>
      <c r="F101" s="3">
        <v>1.3409090909090891</v>
      </c>
      <c r="G101" s="11" t="e">
        <v>#N/A</v>
      </c>
      <c r="H101" s="11">
        <v>1</v>
      </c>
      <c r="I101" s="11" t="e">
        <v>#N/A</v>
      </c>
      <c r="J101" s="101" t="e">
        <v>#N/A</v>
      </c>
      <c r="K101" s="88">
        <v>1</v>
      </c>
      <c r="L101" s="111">
        <v>1</v>
      </c>
    </row>
    <row r="102" spans="1:12">
      <c r="A102" s="60" t="s">
        <v>1192</v>
      </c>
      <c r="B102" s="86" t="s">
        <v>1193</v>
      </c>
      <c r="C102" s="11" t="s">
        <v>14</v>
      </c>
      <c r="D102" s="11">
        <v>8</v>
      </c>
      <c r="E102" s="86" t="s">
        <v>1194</v>
      </c>
      <c r="F102" s="3">
        <v>1.6590909090909092</v>
      </c>
      <c r="G102" s="11" t="e">
        <v>#N/A</v>
      </c>
      <c r="H102" s="11" t="e">
        <v>#N/A</v>
      </c>
      <c r="I102" s="11" t="e">
        <v>#N/A</v>
      </c>
      <c r="J102" s="101">
        <v>1</v>
      </c>
      <c r="K102" s="88">
        <v>1</v>
      </c>
      <c r="L102" s="111">
        <v>1</v>
      </c>
    </row>
    <row r="103" spans="1:12">
      <c r="A103" s="60" t="s">
        <v>60</v>
      </c>
      <c r="B103" s="86" t="s">
        <v>61</v>
      </c>
      <c r="C103" s="11" t="s">
        <v>14</v>
      </c>
      <c r="D103" s="2">
        <v>21</v>
      </c>
      <c r="E103" s="86" t="s">
        <v>436</v>
      </c>
      <c r="F103" s="4">
        <v>1.113636363636362</v>
      </c>
      <c r="G103" s="11" t="e">
        <v>#N/A</v>
      </c>
      <c r="H103" s="11">
        <v>1</v>
      </c>
      <c r="I103" s="11" t="e">
        <v>#N/A</v>
      </c>
      <c r="J103" s="101" t="e">
        <v>#N/A</v>
      </c>
      <c r="K103" s="88">
        <v>1</v>
      </c>
      <c r="L103" s="111">
        <v>1</v>
      </c>
    </row>
    <row r="104" spans="1:12">
      <c r="A104" s="60" t="s">
        <v>1178</v>
      </c>
      <c r="B104" s="86" t="s">
        <v>1126</v>
      </c>
      <c r="C104" s="11" t="s">
        <v>14</v>
      </c>
      <c r="D104" s="11">
        <v>35</v>
      </c>
      <c r="E104" s="86" t="s">
        <v>1180</v>
      </c>
      <c r="F104" s="63">
        <v>1.2272727272727253</v>
      </c>
      <c r="G104" s="11" t="e">
        <v>#N/A</v>
      </c>
      <c r="H104" s="11" t="e">
        <v>#N/A</v>
      </c>
      <c r="I104" s="11" t="e">
        <v>#N/A</v>
      </c>
      <c r="J104" s="101">
        <v>1</v>
      </c>
      <c r="K104" s="88">
        <v>1</v>
      </c>
      <c r="L104" s="111">
        <v>1</v>
      </c>
    </row>
    <row r="105" spans="1:12">
      <c r="A105" s="60" t="s">
        <v>95</v>
      </c>
      <c r="B105" s="86" t="s">
        <v>96</v>
      </c>
      <c r="C105" s="11" t="s">
        <v>14</v>
      </c>
      <c r="D105" s="2">
        <v>14</v>
      </c>
      <c r="E105" s="86" t="s">
        <v>466</v>
      </c>
      <c r="F105" s="3">
        <v>1.3409090909090891</v>
      </c>
      <c r="G105" s="11" t="e">
        <v>#N/A</v>
      </c>
      <c r="H105" s="11">
        <v>1</v>
      </c>
      <c r="I105" s="11" t="e">
        <v>#N/A</v>
      </c>
      <c r="J105" s="101" t="e">
        <v>#N/A</v>
      </c>
      <c r="K105" s="88">
        <v>1</v>
      </c>
      <c r="L105" s="111">
        <v>1</v>
      </c>
    </row>
    <row r="106" spans="1:12">
      <c r="A106" s="60" t="s">
        <v>1164</v>
      </c>
      <c r="B106" s="86" t="s">
        <v>1165</v>
      </c>
      <c r="C106" s="11" t="s">
        <v>14</v>
      </c>
      <c r="D106" s="11">
        <v>40</v>
      </c>
      <c r="E106" s="86" t="s">
        <v>1167</v>
      </c>
      <c r="F106" s="3">
        <v>1.2727272727272709</v>
      </c>
      <c r="G106" s="11" t="e">
        <v>#N/A</v>
      </c>
      <c r="H106" s="11" t="e">
        <v>#N/A</v>
      </c>
      <c r="I106" s="11" t="e">
        <v>#N/A</v>
      </c>
      <c r="J106" s="101">
        <v>1</v>
      </c>
      <c r="K106" s="88">
        <v>1</v>
      </c>
      <c r="L106" s="111">
        <v>1</v>
      </c>
    </row>
    <row r="107" spans="1:12">
      <c r="A107" s="60" t="s">
        <v>1144</v>
      </c>
      <c r="B107" s="86" t="s">
        <v>1145</v>
      </c>
      <c r="C107" s="11" t="s">
        <v>14</v>
      </c>
      <c r="D107" s="11">
        <v>15</v>
      </c>
      <c r="E107" s="86" t="s">
        <v>1147</v>
      </c>
      <c r="F107" s="3">
        <v>1.2727272727272709</v>
      </c>
      <c r="G107" s="11" t="e">
        <v>#N/A</v>
      </c>
      <c r="H107" s="11" t="e">
        <v>#N/A</v>
      </c>
      <c r="I107" s="11" t="e">
        <v>#N/A</v>
      </c>
      <c r="J107" s="101">
        <v>1</v>
      </c>
      <c r="K107" s="88">
        <v>1</v>
      </c>
      <c r="L107" s="111">
        <v>1</v>
      </c>
    </row>
    <row r="108" spans="1:12">
      <c r="A108" s="60" t="s">
        <v>162</v>
      </c>
      <c r="B108" s="86" t="s">
        <v>163</v>
      </c>
      <c r="C108" s="11" t="s">
        <v>14</v>
      </c>
      <c r="D108" s="11">
        <v>8</v>
      </c>
      <c r="E108" s="86" t="s">
        <v>960</v>
      </c>
      <c r="F108" s="3">
        <v>1.6590909090909092</v>
      </c>
      <c r="G108" s="11" t="e">
        <v>#N/A</v>
      </c>
      <c r="H108" s="11" t="e">
        <v>#N/A</v>
      </c>
      <c r="I108" s="11">
        <v>1</v>
      </c>
      <c r="J108" s="101" t="e">
        <v>#N/A</v>
      </c>
      <c r="K108" s="88">
        <v>1</v>
      </c>
      <c r="L108" s="111">
        <v>1</v>
      </c>
    </row>
    <row r="109" spans="1:12">
      <c r="A109" s="60" t="s">
        <v>186</v>
      </c>
      <c r="B109" s="86" t="s">
        <v>187</v>
      </c>
      <c r="C109" s="11" t="s">
        <v>14</v>
      </c>
      <c r="D109" s="2">
        <v>50</v>
      </c>
      <c r="E109" s="86" t="s">
        <v>562</v>
      </c>
      <c r="F109" s="3">
        <v>1.3863636363636342</v>
      </c>
      <c r="G109" s="11" t="e">
        <v>#N/A</v>
      </c>
      <c r="H109" s="11">
        <v>1</v>
      </c>
      <c r="I109" s="11" t="e">
        <v>#N/A</v>
      </c>
      <c r="J109" s="101" t="e">
        <v>#N/A</v>
      </c>
      <c r="K109" s="88">
        <v>1</v>
      </c>
      <c r="L109" s="111">
        <v>1</v>
      </c>
    </row>
    <row r="110" spans="1:12">
      <c r="A110" s="60" t="s">
        <v>1172</v>
      </c>
      <c r="B110" s="86" t="s">
        <v>1173</v>
      </c>
      <c r="C110" s="11" t="s">
        <v>14</v>
      </c>
      <c r="D110" s="11">
        <v>60</v>
      </c>
      <c r="E110" s="86" t="s">
        <v>1175</v>
      </c>
      <c r="F110" s="3">
        <v>1.5909090909090886</v>
      </c>
      <c r="G110" s="11" t="e">
        <v>#N/A</v>
      </c>
      <c r="H110" s="11" t="e">
        <v>#N/A</v>
      </c>
      <c r="I110" s="11" t="e">
        <v>#N/A</v>
      </c>
      <c r="J110" s="101">
        <v>1</v>
      </c>
      <c r="K110" s="88">
        <v>1</v>
      </c>
      <c r="L110" s="111">
        <v>1</v>
      </c>
    </row>
    <row r="111" spans="1:12">
      <c r="A111" s="60" t="s">
        <v>194</v>
      </c>
      <c r="B111" s="86" t="s">
        <v>196</v>
      </c>
      <c r="C111" s="92" t="s">
        <v>14</v>
      </c>
      <c r="D111" s="11">
        <v>21</v>
      </c>
      <c r="E111" s="86" t="s">
        <v>827</v>
      </c>
      <c r="F111" s="4">
        <v>1.113636363636362</v>
      </c>
      <c r="G111" s="11">
        <v>1</v>
      </c>
      <c r="H111" s="11" t="e">
        <v>#N/A</v>
      </c>
      <c r="I111" s="11" t="e">
        <v>#N/A</v>
      </c>
      <c r="J111" s="101" t="e">
        <v>#N/A</v>
      </c>
      <c r="K111" s="88">
        <v>1</v>
      </c>
      <c r="L111" s="111">
        <v>1</v>
      </c>
    </row>
    <row r="112" spans="1:12">
      <c r="A112" s="60" t="s">
        <v>203</v>
      </c>
      <c r="B112" s="86" t="s">
        <v>1139</v>
      </c>
      <c r="C112" s="11" t="s">
        <v>14</v>
      </c>
      <c r="D112" s="11">
        <v>65</v>
      </c>
      <c r="E112" s="86" t="s">
        <v>1141</v>
      </c>
      <c r="F112" s="3">
        <v>1.7272727272727249</v>
      </c>
      <c r="G112" s="11" t="e">
        <v>#N/A</v>
      </c>
      <c r="H112" s="11" t="e">
        <v>#N/A</v>
      </c>
      <c r="I112" s="11" t="e">
        <v>#N/A</v>
      </c>
      <c r="J112" s="101">
        <v>1</v>
      </c>
      <c r="K112" s="88">
        <v>1</v>
      </c>
      <c r="L112" s="111">
        <v>1</v>
      </c>
    </row>
    <row r="113" spans="1:12">
      <c r="A113" s="60" t="s">
        <v>208</v>
      </c>
      <c r="B113" s="86" t="s">
        <v>141</v>
      </c>
      <c r="C113" s="11" t="s">
        <v>14</v>
      </c>
      <c r="D113" s="11">
        <v>21</v>
      </c>
      <c r="E113" s="86" t="s">
        <v>832</v>
      </c>
      <c r="F113" s="4">
        <v>1.113636363636362</v>
      </c>
      <c r="G113" s="11">
        <v>1</v>
      </c>
      <c r="H113" s="11" t="e">
        <v>#N/A</v>
      </c>
      <c r="I113" s="11" t="e">
        <v>#N/A</v>
      </c>
      <c r="J113" s="101" t="e">
        <v>#N/A</v>
      </c>
      <c r="K113" s="88">
        <v>1</v>
      </c>
      <c r="L113" s="111">
        <v>1</v>
      </c>
    </row>
    <row r="114" spans="1:12">
      <c r="A114" s="60" t="s">
        <v>210</v>
      </c>
      <c r="B114" s="86" t="s">
        <v>1154</v>
      </c>
      <c r="C114" s="11" t="s">
        <v>14</v>
      </c>
      <c r="D114" s="11">
        <v>21</v>
      </c>
      <c r="E114" s="86" t="s">
        <v>1156</v>
      </c>
      <c r="F114" s="4">
        <v>1.113636363636362</v>
      </c>
      <c r="G114" s="11" t="e">
        <v>#N/A</v>
      </c>
      <c r="H114" s="11" t="e">
        <v>#N/A</v>
      </c>
      <c r="I114" s="11" t="e">
        <v>#N/A</v>
      </c>
      <c r="J114" s="101">
        <v>1</v>
      </c>
      <c r="K114" s="88">
        <v>1</v>
      </c>
      <c r="L114" s="111">
        <v>1</v>
      </c>
    </row>
    <row r="115" spans="1:12">
      <c r="A115" s="60" t="s">
        <v>211</v>
      </c>
      <c r="B115" s="86" t="s">
        <v>111</v>
      </c>
      <c r="C115" s="11" t="s">
        <v>14</v>
      </c>
      <c r="D115" s="11">
        <v>21</v>
      </c>
      <c r="E115" s="86" t="s">
        <v>967</v>
      </c>
      <c r="F115" s="4">
        <v>1.113636363636362</v>
      </c>
      <c r="G115" s="11" t="e">
        <v>#N/A</v>
      </c>
      <c r="H115" s="11" t="e">
        <v>#N/A</v>
      </c>
      <c r="I115" s="11">
        <v>1</v>
      </c>
      <c r="J115" s="101" t="e">
        <v>#N/A</v>
      </c>
      <c r="K115" s="88">
        <v>1</v>
      </c>
      <c r="L115" s="111">
        <v>1</v>
      </c>
    </row>
    <row r="116" spans="1:12">
      <c r="A116" s="60" t="s">
        <v>216</v>
      </c>
      <c r="B116" s="86" t="s">
        <v>207</v>
      </c>
      <c r="C116" s="11" t="s">
        <v>14</v>
      </c>
      <c r="D116" s="2">
        <v>40</v>
      </c>
      <c r="E116" s="86" t="s">
        <v>592</v>
      </c>
      <c r="F116" s="3">
        <v>1.2727272727272709</v>
      </c>
      <c r="G116" s="11" t="e">
        <v>#N/A</v>
      </c>
      <c r="H116" s="11">
        <v>1</v>
      </c>
      <c r="I116" s="11" t="e">
        <v>#N/A</v>
      </c>
      <c r="J116" s="101" t="e">
        <v>#N/A</v>
      </c>
      <c r="K116" s="88">
        <v>1</v>
      </c>
      <c r="L116" s="111">
        <v>1</v>
      </c>
    </row>
    <row r="117" spans="1:12">
      <c r="A117" s="60" t="s">
        <v>219</v>
      </c>
      <c r="B117" s="86" t="s">
        <v>143</v>
      </c>
      <c r="C117" s="11" t="s">
        <v>14</v>
      </c>
      <c r="D117" s="11">
        <v>21</v>
      </c>
      <c r="E117" s="86" t="s">
        <v>976</v>
      </c>
      <c r="F117" s="4">
        <v>1.113636363636362</v>
      </c>
      <c r="G117" s="11" t="e">
        <v>#N/A</v>
      </c>
      <c r="H117" s="11" t="e">
        <v>#N/A</v>
      </c>
      <c r="I117" s="11">
        <v>1</v>
      </c>
      <c r="J117" s="101" t="e">
        <v>#N/A</v>
      </c>
      <c r="K117" s="88">
        <v>1</v>
      </c>
      <c r="L117" s="111">
        <v>1</v>
      </c>
    </row>
    <row r="118" spans="1:12">
      <c r="A118" s="60" t="s">
        <v>225</v>
      </c>
      <c r="B118" s="86" t="s">
        <v>171</v>
      </c>
      <c r="C118" s="11" t="s">
        <v>14</v>
      </c>
      <c r="D118" s="11">
        <v>35</v>
      </c>
      <c r="E118" s="86" t="s">
        <v>844</v>
      </c>
      <c r="F118" s="63">
        <v>1.2272727272727253</v>
      </c>
      <c r="G118" s="11">
        <v>1</v>
      </c>
      <c r="H118" s="11" t="e">
        <v>#N/A</v>
      </c>
      <c r="I118" s="11" t="e">
        <v>#N/A</v>
      </c>
      <c r="J118" s="101" t="e">
        <v>#N/A</v>
      </c>
      <c r="K118" s="88">
        <v>1</v>
      </c>
      <c r="L118" s="111">
        <v>1</v>
      </c>
    </row>
    <row r="119" spans="1:12">
      <c r="A119" s="129" t="s">
        <v>241</v>
      </c>
      <c r="B119" s="86" t="s">
        <v>242</v>
      </c>
      <c r="C119" s="11" t="s">
        <v>14</v>
      </c>
      <c r="D119" s="11">
        <v>21</v>
      </c>
      <c r="E119" s="86" t="s">
        <v>856</v>
      </c>
      <c r="F119" s="4">
        <v>1.113636363636362</v>
      </c>
      <c r="G119" s="11">
        <v>1</v>
      </c>
      <c r="H119" s="11" t="e">
        <v>#N/A</v>
      </c>
      <c r="I119" s="11" t="e">
        <v>#N/A</v>
      </c>
      <c r="J119" s="101" t="e">
        <v>#N/A</v>
      </c>
      <c r="K119" s="88">
        <v>1</v>
      </c>
      <c r="L119" s="111">
        <v>1</v>
      </c>
    </row>
    <row r="120" spans="1:12">
      <c r="A120" s="60" t="s">
        <v>243</v>
      </c>
      <c r="B120" s="86" t="s">
        <v>244</v>
      </c>
      <c r="C120" s="11" t="s">
        <v>14</v>
      </c>
      <c r="D120" s="2">
        <v>55</v>
      </c>
      <c r="E120" s="86" t="s">
        <v>623</v>
      </c>
      <c r="F120" s="3">
        <v>1.4772727272727251</v>
      </c>
      <c r="G120" s="11" t="e">
        <v>#N/A</v>
      </c>
      <c r="H120" s="11">
        <v>1</v>
      </c>
      <c r="I120" s="11" t="e">
        <v>#N/A</v>
      </c>
      <c r="J120" s="101" t="e">
        <v>#N/A</v>
      </c>
      <c r="K120" s="88">
        <v>1</v>
      </c>
      <c r="L120" s="111">
        <v>1</v>
      </c>
    </row>
    <row r="121" spans="1:12">
      <c r="A121" s="60" t="s">
        <v>267</v>
      </c>
      <c r="B121" s="86" t="s">
        <v>97</v>
      </c>
      <c r="C121" s="11" t="s">
        <v>14</v>
      </c>
      <c r="D121" s="11">
        <v>20</v>
      </c>
      <c r="E121" s="86" t="s">
        <v>871</v>
      </c>
      <c r="F121" s="3">
        <v>1.2045454545454528</v>
      </c>
      <c r="G121" s="11">
        <v>1</v>
      </c>
      <c r="H121" s="11" t="e">
        <v>#N/A</v>
      </c>
      <c r="I121" s="11" t="e">
        <v>#N/A</v>
      </c>
      <c r="J121" s="101" t="e">
        <v>#N/A</v>
      </c>
      <c r="K121" s="88">
        <v>1</v>
      </c>
      <c r="L121" s="111">
        <v>1</v>
      </c>
    </row>
    <row r="122" spans="1:12">
      <c r="A122" s="60" t="s">
        <v>268</v>
      </c>
      <c r="B122" s="86" t="s">
        <v>258</v>
      </c>
      <c r="C122" s="11" t="s">
        <v>14</v>
      </c>
      <c r="D122" s="11">
        <v>18</v>
      </c>
      <c r="E122" s="86" t="s">
        <v>656</v>
      </c>
      <c r="F122" s="3">
        <v>1.2499999999999982</v>
      </c>
      <c r="G122" s="11" t="e">
        <v>#N/A</v>
      </c>
      <c r="H122" s="11">
        <v>1</v>
      </c>
      <c r="I122" s="11" t="e">
        <v>#N/A</v>
      </c>
      <c r="J122" s="101" t="e">
        <v>#N/A</v>
      </c>
      <c r="K122" s="88">
        <v>1</v>
      </c>
      <c r="L122" s="111">
        <v>1</v>
      </c>
    </row>
    <row r="123" spans="1:12">
      <c r="A123" s="60" t="s">
        <v>274</v>
      </c>
      <c r="B123" s="86" t="s">
        <v>53</v>
      </c>
      <c r="C123" s="11" t="s">
        <v>14</v>
      </c>
      <c r="D123" s="90"/>
      <c r="E123" s="86" t="s">
        <v>978</v>
      </c>
      <c r="F123" s="4">
        <v>1.113636363636362</v>
      </c>
      <c r="G123" s="11" t="e">
        <v>#N/A</v>
      </c>
      <c r="H123" s="11" t="e">
        <v>#N/A</v>
      </c>
      <c r="I123" s="11">
        <v>1</v>
      </c>
      <c r="J123" s="101" t="e">
        <v>#N/A</v>
      </c>
      <c r="K123" s="88">
        <v>1</v>
      </c>
      <c r="L123" s="111">
        <v>1</v>
      </c>
    </row>
    <row r="124" spans="1:12">
      <c r="A124" s="60" t="s">
        <v>281</v>
      </c>
      <c r="B124" s="86" t="s">
        <v>55</v>
      </c>
      <c r="C124" s="11" t="s">
        <v>14</v>
      </c>
      <c r="D124" s="11">
        <v>6</v>
      </c>
      <c r="E124" s="86" t="s">
        <v>981</v>
      </c>
      <c r="F124" s="3">
        <v>1.8409090909090911</v>
      </c>
      <c r="G124" s="11" t="e">
        <v>#N/A</v>
      </c>
      <c r="H124" s="11" t="e">
        <v>#N/A</v>
      </c>
      <c r="I124" s="11">
        <v>1</v>
      </c>
      <c r="J124" s="101" t="e">
        <v>#N/A</v>
      </c>
      <c r="K124" s="88">
        <v>1</v>
      </c>
      <c r="L124" s="111">
        <v>1</v>
      </c>
    </row>
    <row r="125" spans="1:12">
      <c r="A125" s="60" t="s">
        <v>288</v>
      </c>
      <c r="B125" s="86" t="s">
        <v>117</v>
      </c>
      <c r="C125" s="11" t="s">
        <v>14</v>
      </c>
      <c r="D125" s="11">
        <v>21</v>
      </c>
      <c r="E125" s="86" t="s">
        <v>882</v>
      </c>
      <c r="F125" s="4">
        <v>1.113636363636362</v>
      </c>
      <c r="G125" s="11">
        <v>1</v>
      </c>
      <c r="H125" s="11" t="e">
        <v>#N/A</v>
      </c>
      <c r="I125" s="11" t="e">
        <v>#N/A</v>
      </c>
      <c r="J125" s="101" t="e">
        <v>#N/A</v>
      </c>
      <c r="K125" s="88">
        <v>1</v>
      </c>
      <c r="L125" s="111">
        <v>1</v>
      </c>
    </row>
    <row r="126" spans="1:12">
      <c r="A126" s="60" t="s">
        <v>1188</v>
      </c>
      <c r="B126" s="86" t="s">
        <v>1189</v>
      </c>
      <c r="C126" s="11" t="s">
        <v>14</v>
      </c>
      <c r="D126" s="11">
        <v>14</v>
      </c>
      <c r="E126" s="86" t="s">
        <v>1191</v>
      </c>
      <c r="F126" s="3">
        <v>1.3409090909090891</v>
      </c>
      <c r="G126" s="11" t="e">
        <v>#N/A</v>
      </c>
      <c r="H126" s="11" t="e">
        <v>#N/A</v>
      </c>
      <c r="I126" s="11" t="e">
        <v>#N/A</v>
      </c>
      <c r="J126" s="101">
        <v>1</v>
      </c>
      <c r="K126" s="88">
        <v>1</v>
      </c>
      <c r="L126" s="111">
        <v>1</v>
      </c>
    </row>
    <row r="127" spans="1:12">
      <c r="A127" s="60" t="s">
        <v>298</v>
      </c>
      <c r="B127" s="86" t="s">
        <v>40</v>
      </c>
      <c r="C127" s="92" t="s">
        <v>14</v>
      </c>
      <c r="D127" s="11">
        <v>45</v>
      </c>
      <c r="E127" s="86" t="s">
        <v>887</v>
      </c>
      <c r="F127" s="62">
        <v>1.3181818181818161</v>
      </c>
      <c r="G127" s="11">
        <v>1</v>
      </c>
      <c r="H127" s="11" t="e">
        <v>#N/A</v>
      </c>
      <c r="I127" s="11" t="e">
        <v>#N/A</v>
      </c>
      <c r="J127" s="101" t="e">
        <v>#N/A</v>
      </c>
      <c r="K127" s="88">
        <v>1</v>
      </c>
      <c r="L127" s="111">
        <v>1</v>
      </c>
    </row>
    <row r="128" spans="1:12">
      <c r="A128" s="60" t="s">
        <v>306</v>
      </c>
      <c r="B128" s="86" t="s">
        <v>13</v>
      </c>
      <c r="C128" s="11" t="s">
        <v>14</v>
      </c>
      <c r="D128" s="2">
        <v>45</v>
      </c>
      <c r="E128" s="86" t="s">
        <v>700</v>
      </c>
      <c r="F128" s="3">
        <v>1.3181818181818161</v>
      </c>
      <c r="G128" s="11" t="e">
        <v>#N/A</v>
      </c>
      <c r="H128" s="11">
        <v>1</v>
      </c>
      <c r="I128" s="11" t="e">
        <v>#N/A</v>
      </c>
      <c r="J128" s="101" t="e">
        <v>#N/A</v>
      </c>
      <c r="K128" s="88">
        <v>1</v>
      </c>
      <c r="L128" s="111">
        <v>1</v>
      </c>
    </row>
    <row r="129" spans="1:12">
      <c r="A129" s="60" t="s">
        <v>308</v>
      </c>
      <c r="B129" s="86" t="s">
        <v>223</v>
      </c>
      <c r="C129" s="11" t="s">
        <v>14</v>
      </c>
      <c r="D129" s="11">
        <v>21</v>
      </c>
      <c r="E129" s="86" t="s">
        <v>983</v>
      </c>
      <c r="F129" s="4">
        <v>1.113636363636362</v>
      </c>
      <c r="G129" s="11" t="e">
        <v>#N/A</v>
      </c>
      <c r="H129" s="11" t="e">
        <v>#N/A</v>
      </c>
      <c r="I129" s="11">
        <v>1</v>
      </c>
      <c r="J129" s="101" t="e">
        <v>#N/A</v>
      </c>
      <c r="K129" s="88">
        <v>1</v>
      </c>
      <c r="L129" s="111">
        <v>1</v>
      </c>
    </row>
    <row r="130" spans="1:12">
      <c r="A130" s="60" t="s">
        <v>314</v>
      </c>
      <c r="B130" s="86" t="s">
        <v>315</v>
      </c>
      <c r="C130" s="11" t="s">
        <v>14</v>
      </c>
      <c r="D130" s="2">
        <v>21</v>
      </c>
      <c r="E130" s="86" t="s">
        <v>709</v>
      </c>
      <c r="F130" s="4">
        <v>1.113636363636362</v>
      </c>
      <c r="G130" s="11" t="e">
        <v>#N/A</v>
      </c>
      <c r="H130" s="11">
        <v>1</v>
      </c>
      <c r="I130" s="11" t="e">
        <v>#N/A</v>
      </c>
      <c r="J130" s="101" t="e">
        <v>#N/A</v>
      </c>
      <c r="K130" s="88">
        <v>1</v>
      </c>
      <c r="L130" s="111">
        <v>1</v>
      </c>
    </row>
    <row r="131" spans="1:12">
      <c r="A131" s="60" t="s">
        <v>345</v>
      </c>
      <c r="B131" s="86" t="s">
        <v>29</v>
      </c>
      <c r="C131" s="11" t="s">
        <v>14</v>
      </c>
      <c r="D131" s="11">
        <v>8</v>
      </c>
      <c r="E131" s="86" t="s">
        <v>909</v>
      </c>
      <c r="F131" s="3">
        <v>1.6590909090909092</v>
      </c>
      <c r="G131" s="11">
        <v>1</v>
      </c>
      <c r="H131" s="11" t="e">
        <v>#N/A</v>
      </c>
      <c r="I131" s="11" t="e">
        <v>#N/A</v>
      </c>
      <c r="J131" s="101" t="e">
        <v>#N/A</v>
      </c>
      <c r="K131" s="88">
        <v>1</v>
      </c>
      <c r="L131" s="111">
        <v>1</v>
      </c>
    </row>
    <row r="132" spans="1:12">
      <c r="A132" s="60" t="s">
        <v>352</v>
      </c>
      <c r="B132" s="86" t="s">
        <v>22</v>
      </c>
      <c r="C132" s="11" t="s">
        <v>14</v>
      </c>
      <c r="D132" s="11">
        <v>12</v>
      </c>
      <c r="E132" s="86" t="s">
        <v>946</v>
      </c>
      <c r="F132" s="3">
        <v>1.4090909090909092</v>
      </c>
      <c r="G132" s="11" t="e">
        <v>#N/A</v>
      </c>
      <c r="H132" s="11" t="e">
        <v>#N/A</v>
      </c>
      <c r="I132" s="11">
        <v>1</v>
      </c>
      <c r="J132" s="101" t="e">
        <v>#N/A</v>
      </c>
      <c r="K132" s="88">
        <v>1</v>
      </c>
      <c r="L132" s="111">
        <v>1</v>
      </c>
    </row>
    <row r="133" spans="1:12" ht="15.75" thickBot="1">
      <c r="A133" s="102" t="s">
        <v>19</v>
      </c>
      <c r="B133" s="103" t="s">
        <v>20</v>
      </c>
      <c r="C133" s="66" t="s">
        <v>14</v>
      </c>
      <c r="D133" s="66">
        <v>21</v>
      </c>
      <c r="E133" s="103" t="s">
        <v>1333</v>
      </c>
      <c r="F133" s="136">
        <v>1.113636363636362</v>
      </c>
      <c r="G133" s="66" t="e">
        <v>#N/A</v>
      </c>
      <c r="H133" s="66" t="e">
        <v>#N/A</v>
      </c>
      <c r="I133" s="66" t="e">
        <v>#N/A</v>
      </c>
      <c r="J133" s="106" t="e">
        <v>#N/A</v>
      </c>
      <c r="K133" s="130">
        <v>0</v>
      </c>
      <c r="L133" s="112">
        <v>0</v>
      </c>
    </row>
    <row r="134" spans="1:12">
      <c r="A134" s="72"/>
      <c r="B134" s="72"/>
      <c r="C134" s="73"/>
      <c r="D134" s="73"/>
      <c r="E134" s="72"/>
      <c r="F134" s="72"/>
      <c r="G134" s="75"/>
      <c r="H134" s="75"/>
      <c r="I134" s="75"/>
      <c r="J134" s="75"/>
      <c r="K134" s="75"/>
      <c r="L134" s="75"/>
    </row>
    <row r="135" spans="1:12" ht="15.75" thickBot="1">
      <c r="A135" s="72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72"/>
    </row>
    <row r="136" spans="1:12" s="123" customFormat="1" ht="15.75" thickBot="1">
      <c r="A136" s="177"/>
      <c r="B136" s="178"/>
      <c r="C136" s="185"/>
      <c r="D136" s="185"/>
      <c r="E136" s="178"/>
      <c r="F136" s="178" t="s">
        <v>0</v>
      </c>
      <c r="G136" s="122" t="s">
        <v>1335</v>
      </c>
      <c r="H136" s="122" t="s">
        <v>1336</v>
      </c>
      <c r="I136" s="122" t="s">
        <v>1337</v>
      </c>
      <c r="J136" s="122" t="s">
        <v>1338</v>
      </c>
      <c r="K136" s="186" t="s">
        <v>1334</v>
      </c>
      <c r="L136" s="187" t="s">
        <v>1331</v>
      </c>
    </row>
    <row r="137" spans="1:12" s="36" customFormat="1">
      <c r="A137" s="93" t="s">
        <v>118</v>
      </c>
      <c r="B137" s="94" t="s">
        <v>119</v>
      </c>
      <c r="C137" s="95" t="s">
        <v>3</v>
      </c>
      <c r="D137" s="95">
        <v>35</v>
      </c>
      <c r="E137" s="94" t="s">
        <v>499</v>
      </c>
      <c r="F137" s="96">
        <v>1.0681818181818166</v>
      </c>
      <c r="G137" s="113" t="e">
        <v>#N/A</v>
      </c>
      <c r="H137" s="95">
        <v>50</v>
      </c>
      <c r="I137" s="95">
        <v>50</v>
      </c>
      <c r="J137" s="98">
        <v>46</v>
      </c>
      <c r="K137" s="97">
        <v>3</v>
      </c>
      <c r="L137" s="107">
        <v>146</v>
      </c>
    </row>
    <row r="138" spans="1:12" s="36" customFormat="1">
      <c r="A138" s="99" t="s">
        <v>351</v>
      </c>
      <c r="B138" s="77" t="s">
        <v>153</v>
      </c>
      <c r="C138" s="78" t="s">
        <v>3</v>
      </c>
      <c r="D138" s="78">
        <v>18</v>
      </c>
      <c r="E138" s="77" t="s">
        <v>743</v>
      </c>
      <c r="F138" s="79">
        <v>1.0909090909090893</v>
      </c>
      <c r="G138" s="114">
        <v>26</v>
      </c>
      <c r="H138" s="78">
        <v>40</v>
      </c>
      <c r="I138" s="78">
        <v>40</v>
      </c>
      <c r="J138" s="115">
        <v>43</v>
      </c>
      <c r="K138" s="81">
        <v>4</v>
      </c>
      <c r="L138" s="108">
        <v>123</v>
      </c>
    </row>
    <row r="139" spans="1:12" s="36" customFormat="1">
      <c r="A139" s="99" t="s">
        <v>31</v>
      </c>
      <c r="B139" s="77" t="s">
        <v>32</v>
      </c>
      <c r="C139" s="78" t="s">
        <v>3</v>
      </c>
      <c r="D139" s="78">
        <v>18</v>
      </c>
      <c r="E139" s="77" t="s">
        <v>408</v>
      </c>
      <c r="F139" s="79">
        <v>1.0909090909090893</v>
      </c>
      <c r="G139" s="114">
        <v>32</v>
      </c>
      <c r="H139" s="78">
        <v>50</v>
      </c>
      <c r="I139" s="78">
        <v>1</v>
      </c>
      <c r="J139" s="115">
        <v>37</v>
      </c>
      <c r="K139" s="81">
        <v>4</v>
      </c>
      <c r="L139" s="108">
        <v>119</v>
      </c>
    </row>
    <row r="140" spans="1:12" s="76" customFormat="1">
      <c r="A140" s="100" t="s">
        <v>285</v>
      </c>
      <c r="B140" s="82" t="s">
        <v>286</v>
      </c>
      <c r="C140" s="83" t="s">
        <v>3</v>
      </c>
      <c r="D140" s="83">
        <v>14</v>
      </c>
      <c r="E140" s="82" t="s">
        <v>675</v>
      </c>
      <c r="F140" s="84">
        <v>1.2272727272727253</v>
      </c>
      <c r="G140" s="116">
        <v>46</v>
      </c>
      <c r="H140" s="83">
        <v>32</v>
      </c>
      <c r="I140" s="83">
        <v>30</v>
      </c>
      <c r="J140" s="117">
        <v>1</v>
      </c>
      <c r="K140" s="85">
        <v>4</v>
      </c>
      <c r="L140" s="109">
        <v>108</v>
      </c>
    </row>
    <row r="141" spans="1:12" s="76" customFormat="1">
      <c r="A141" s="100" t="s">
        <v>45</v>
      </c>
      <c r="B141" s="82" t="s">
        <v>47</v>
      </c>
      <c r="C141" s="83" t="s">
        <v>3</v>
      </c>
      <c r="D141" s="83">
        <v>16</v>
      </c>
      <c r="E141" s="82" t="s">
        <v>422</v>
      </c>
      <c r="F141" s="84">
        <v>1.1363636363636349</v>
      </c>
      <c r="G141" s="116">
        <v>40</v>
      </c>
      <c r="H141" s="83">
        <v>30</v>
      </c>
      <c r="I141" s="83">
        <v>1</v>
      </c>
      <c r="J141" s="117">
        <v>32</v>
      </c>
      <c r="K141" s="85">
        <v>4</v>
      </c>
      <c r="L141" s="109">
        <v>102</v>
      </c>
    </row>
    <row r="142" spans="1:12">
      <c r="A142" s="60" t="s">
        <v>228</v>
      </c>
      <c r="B142" s="86" t="s">
        <v>206</v>
      </c>
      <c r="C142" s="11" t="s">
        <v>3</v>
      </c>
      <c r="D142" s="11">
        <v>14</v>
      </c>
      <c r="E142" s="86" t="s">
        <v>600</v>
      </c>
      <c r="F142" s="84">
        <v>1.2272727272727253</v>
      </c>
      <c r="G142" s="118">
        <v>43</v>
      </c>
      <c r="H142" s="11">
        <v>13</v>
      </c>
      <c r="I142" s="11">
        <v>34</v>
      </c>
      <c r="J142" s="101">
        <v>20</v>
      </c>
      <c r="K142" s="87">
        <v>4</v>
      </c>
      <c r="L142" s="110">
        <v>97</v>
      </c>
    </row>
    <row r="143" spans="1:12">
      <c r="A143" s="60" t="s">
        <v>228</v>
      </c>
      <c r="B143" s="86" t="s">
        <v>233</v>
      </c>
      <c r="C143" s="11" t="s">
        <v>3</v>
      </c>
      <c r="D143" s="11">
        <v>60</v>
      </c>
      <c r="E143" s="86" t="s">
        <v>988</v>
      </c>
      <c r="F143" s="84">
        <v>1.4545454545454524</v>
      </c>
      <c r="G143" s="118" t="e">
        <v>#N/A</v>
      </c>
      <c r="H143" s="11" t="e">
        <v>#N/A</v>
      </c>
      <c r="I143" s="11">
        <v>46</v>
      </c>
      <c r="J143" s="101">
        <v>50</v>
      </c>
      <c r="K143" s="88">
        <v>2</v>
      </c>
      <c r="L143" s="111">
        <v>96</v>
      </c>
    </row>
    <row r="144" spans="1:12">
      <c r="A144" s="60" t="s">
        <v>256</v>
      </c>
      <c r="B144" s="86" t="s">
        <v>259</v>
      </c>
      <c r="C144" s="11" t="s">
        <v>3</v>
      </c>
      <c r="D144" s="11">
        <v>55</v>
      </c>
      <c r="E144" s="86" t="s">
        <v>644</v>
      </c>
      <c r="F144" s="84">
        <v>1.3409090909090891</v>
      </c>
      <c r="G144" s="118">
        <v>37</v>
      </c>
      <c r="H144" s="11">
        <v>1</v>
      </c>
      <c r="I144" s="11">
        <v>22</v>
      </c>
      <c r="J144" s="101">
        <v>32</v>
      </c>
      <c r="K144" s="87">
        <v>4</v>
      </c>
      <c r="L144" s="110">
        <v>91</v>
      </c>
    </row>
    <row r="145" spans="1:15">
      <c r="A145" s="60" t="s">
        <v>108</v>
      </c>
      <c r="B145" s="86" t="s">
        <v>64</v>
      </c>
      <c r="C145" s="11" t="s">
        <v>3</v>
      </c>
      <c r="D145" s="11">
        <v>18</v>
      </c>
      <c r="E145" s="86" t="s">
        <v>485</v>
      </c>
      <c r="F145" s="84">
        <v>1.0909090909090893</v>
      </c>
      <c r="G145" s="118" t="e">
        <v>#N/A</v>
      </c>
      <c r="H145" s="11">
        <v>14</v>
      </c>
      <c r="I145" s="11">
        <v>32</v>
      </c>
      <c r="J145" s="101">
        <v>40</v>
      </c>
      <c r="K145" s="88">
        <v>3</v>
      </c>
      <c r="L145" s="111">
        <v>86</v>
      </c>
      <c r="O145" s="18" t="s">
        <v>1339</v>
      </c>
    </row>
    <row r="146" spans="1:15">
      <c r="A146" s="60" t="s">
        <v>313</v>
      </c>
      <c r="B146" s="86" t="s">
        <v>191</v>
      </c>
      <c r="C146" s="11" t="s">
        <v>3</v>
      </c>
      <c r="D146" s="11">
        <v>14</v>
      </c>
      <c r="E146" s="86" t="s">
        <v>708</v>
      </c>
      <c r="F146" s="84">
        <v>1.2272727272727253</v>
      </c>
      <c r="G146" s="118">
        <v>20</v>
      </c>
      <c r="H146" s="11">
        <v>37</v>
      </c>
      <c r="I146" s="11">
        <v>1</v>
      </c>
      <c r="J146" s="101">
        <v>28</v>
      </c>
      <c r="K146" s="87">
        <v>4</v>
      </c>
      <c r="L146" s="110">
        <v>85</v>
      </c>
    </row>
    <row r="147" spans="1:15">
      <c r="A147" s="60" t="s">
        <v>6</v>
      </c>
      <c r="B147" s="86" t="s">
        <v>7</v>
      </c>
      <c r="C147" s="11" t="s">
        <v>3</v>
      </c>
      <c r="D147" s="11">
        <v>12</v>
      </c>
      <c r="E147" s="86" t="s">
        <v>371</v>
      </c>
      <c r="F147" s="84">
        <v>1.3181818181818181</v>
      </c>
      <c r="G147" s="118">
        <v>50</v>
      </c>
      <c r="H147" s="11">
        <v>28</v>
      </c>
      <c r="I147" s="11">
        <v>1</v>
      </c>
      <c r="J147" s="101" t="e">
        <v>#N/A</v>
      </c>
      <c r="K147" s="88">
        <v>3</v>
      </c>
      <c r="L147" s="111">
        <v>79</v>
      </c>
    </row>
    <row r="148" spans="1:15">
      <c r="A148" s="60" t="s">
        <v>270</v>
      </c>
      <c r="B148" s="86" t="s">
        <v>153</v>
      </c>
      <c r="C148" s="11" t="s">
        <v>3</v>
      </c>
      <c r="D148" s="11">
        <v>18</v>
      </c>
      <c r="E148" s="86" t="s">
        <v>873</v>
      </c>
      <c r="F148" s="84">
        <v>1.0909090909090893</v>
      </c>
      <c r="G148" s="118">
        <v>34</v>
      </c>
      <c r="H148" s="11" t="e">
        <v>#N/A</v>
      </c>
      <c r="I148" s="11">
        <v>37</v>
      </c>
      <c r="J148" s="101" t="e">
        <v>#N/A</v>
      </c>
      <c r="K148" s="88">
        <v>2</v>
      </c>
      <c r="L148" s="111">
        <v>71</v>
      </c>
    </row>
    <row r="149" spans="1:15">
      <c r="A149" s="60" t="s">
        <v>324</v>
      </c>
      <c r="B149" s="86" t="s">
        <v>325</v>
      </c>
      <c r="C149" s="11" t="s">
        <v>3</v>
      </c>
      <c r="D149" s="11">
        <v>55</v>
      </c>
      <c r="E149" s="86" t="s">
        <v>717</v>
      </c>
      <c r="F149" s="84">
        <v>1.3409090909090891</v>
      </c>
      <c r="G149" s="118">
        <v>11</v>
      </c>
      <c r="H149" s="11">
        <v>22</v>
      </c>
      <c r="I149" s="11">
        <v>16</v>
      </c>
      <c r="J149" s="101">
        <v>20</v>
      </c>
      <c r="K149" s="87">
        <v>4</v>
      </c>
      <c r="L149" s="110">
        <v>58</v>
      </c>
    </row>
    <row r="150" spans="1:15">
      <c r="A150" s="60" t="s">
        <v>189</v>
      </c>
      <c r="B150" s="86" t="s">
        <v>46</v>
      </c>
      <c r="C150" s="11" t="s">
        <v>3</v>
      </c>
      <c r="D150" s="2">
        <v>16</v>
      </c>
      <c r="E150" s="86" t="s">
        <v>564</v>
      </c>
      <c r="F150" s="84">
        <v>1.1363636363636349</v>
      </c>
      <c r="G150" s="118" t="e">
        <v>#N/A</v>
      </c>
      <c r="H150" s="11">
        <v>13</v>
      </c>
      <c r="I150" s="11">
        <v>18</v>
      </c>
      <c r="J150" s="101">
        <v>22</v>
      </c>
      <c r="K150" s="88">
        <v>3</v>
      </c>
      <c r="L150" s="111">
        <v>53</v>
      </c>
    </row>
    <row r="151" spans="1:15">
      <c r="A151" s="60" t="s">
        <v>145</v>
      </c>
      <c r="B151" s="86" t="s">
        <v>146</v>
      </c>
      <c r="C151" s="11" t="s">
        <v>3</v>
      </c>
      <c r="D151" s="11">
        <v>21</v>
      </c>
      <c r="E151" s="86" t="s">
        <v>526</v>
      </c>
      <c r="F151" s="89">
        <v>0.99999999999999845</v>
      </c>
      <c r="G151" s="118">
        <v>30</v>
      </c>
      <c r="H151" s="11">
        <v>22</v>
      </c>
      <c r="I151" s="11" t="e">
        <v>#N/A</v>
      </c>
      <c r="J151" s="101" t="e">
        <v>#N/A</v>
      </c>
      <c r="K151" s="88">
        <v>2</v>
      </c>
      <c r="L151" s="111">
        <v>52</v>
      </c>
    </row>
    <row r="152" spans="1:15">
      <c r="A152" s="60" t="s">
        <v>323</v>
      </c>
      <c r="B152" s="86" t="s">
        <v>321</v>
      </c>
      <c r="C152" s="11" t="s">
        <v>3</v>
      </c>
      <c r="D152" s="11">
        <v>45</v>
      </c>
      <c r="E152" s="86" t="s">
        <v>715</v>
      </c>
      <c r="F152" s="84">
        <v>1.1590909090909074</v>
      </c>
      <c r="G152" s="118">
        <v>20</v>
      </c>
      <c r="H152" s="11">
        <v>28</v>
      </c>
      <c r="I152" s="11">
        <v>1</v>
      </c>
      <c r="J152" s="101">
        <v>1</v>
      </c>
      <c r="K152" s="87">
        <v>4</v>
      </c>
      <c r="L152" s="110">
        <v>49</v>
      </c>
    </row>
    <row r="153" spans="1:15">
      <c r="A153" s="60" t="s">
        <v>9</v>
      </c>
      <c r="B153" s="86" t="s">
        <v>10</v>
      </c>
      <c r="C153" s="11" t="s">
        <v>3</v>
      </c>
      <c r="D153" s="11">
        <v>16</v>
      </c>
      <c r="E153" s="86" t="s">
        <v>377</v>
      </c>
      <c r="F153" s="84">
        <v>1.1363636363636349</v>
      </c>
      <c r="G153" s="118" t="e">
        <v>#N/A</v>
      </c>
      <c r="H153" s="11">
        <v>43</v>
      </c>
      <c r="I153" s="11">
        <v>1</v>
      </c>
      <c r="J153" s="101" t="e">
        <v>#N/A</v>
      </c>
      <c r="K153" s="88">
        <v>2</v>
      </c>
      <c r="L153" s="111">
        <v>44</v>
      </c>
    </row>
    <row r="154" spans="1:15">
      <c r="A154" s="60" t="s">
        <v>301</v>
      </c>
      <c r="B154" s="86" t="s">
        <v>116</v>
      </c>
      <c r="C154" s="11" t="s">
        <v>3</v>
      </c>
      <c r="D154" s="11">
        <v>21</v>
      </c>
      <c r="E154" s="86" t="s">
        <v>990</v>
      </c>
      <c r="F154" s="89">
        <v>0.99999999999999845</v>
      </c>
      <c r="G154" s="118" t="e">
        <v>#N/A</v>
      </c>
      <c r="H154" s="11" t="e">
        <v>#N/A</v>
      </c>
      <c r="I154" s="11">
        <v>43</v>
      </c>
      <c r="J154" s="101" t="e">
        <v>#N/A</v>
      </c>
      <c r="K154" s="88">
        <v>1</v>
      </c>
      <c r="L154" s="111">
        <v>43</v>
      </c>
    </row>
    <row r="155" spans="1:15">
      <c r="A155" s="60" t="s">
        <v>178</v>
      </c>
      <c r="B155" s="86" t="s">
        <v>137</v>
      </c>
      <c r="C155" s="11" t="s">
        <v>3</v>
      </c>
      <c r="D155" s="11">
        <v>55</v>
      </c>
      <c r="E155" s="86" t="s">
        <v>821</v>
      </c>
      <c r="F155" s="84">
        <v>1.3409090909090891</v>
      </c>
      <c r="G155" s="118">
        <v>10</v>
      </c>
      <c r="H155" s="11" t="e">
        <v>#N/A</v>
      </c>
      <c r="I155" s="11">
        <v>30</v>
      </c>
      <c r="J155" s="101">
        <v>1</v>
      </c>
      <c r="K155" s="88">
        <v>3</v>
      </c>
      <c r="L155" s="111">
        <v>41</v>
      </c>
    </row>
    <row r="156" spans="1:15">
      <c r="A156" s="60" t="s">
        <v>78</v>
      </c>
      <c r="B156" s="86" t="s">
        <v>79</v>
      </c>
      <c r="C156" s="11" t="s">
        <v>3</v>
      </c>
      <c r="D156" s="11">
        <v>55</v>
      </c>
      <c r="E156" s="86" t="s">
        <v>450</v>
      </c>
      <c r="F156" s="84">
        <v>1.3409090909090891</v>
      </c>
      <c r="G156" s="118">
        <v>26</v>
      </c>
      <c r="H156" s="11">
        <v>1</v>
      </c>
      <c r="I156" s="11">
        <v>11</v>
      </c>
      <c r="J156" s="101">
        <v>1</v>
      </c>
      <c r="K156" s="87">
        <v>4</v>
      </c>
      <c r="L156" s="110">
        <v>38</v>
      </c>
    </row>
    <row r="157" spans="1:15">
      <c r="A157" s="60" t="s">
        <v>149</v>
      </c>
      <c r="B157" s="86" t="s">
        <v>150</v>
      </c>
      <c r="C157" s="11" t="s">
        <v>3</v>
      </c>
      <c r="D157" s="11">
        <v>20</v>
      </c>
      <c r="E157" s="86" t="s">
        <v>528</v>
      </c>
      <c r="F157" s="84">
        <v>1.0454545454545441</v>
      </c>
      <c r="G157" s="118" t="e">
        <v>#N/A</v>
      </c>
      <c r="H157" s="11">
        <v>37</v>
      </c>
      <c r="I157" s="11" t="e">
        <v>#N/A</v>
      </c>
      <c r="J157" s="101" t="e">
        <v>#N/A</v>
      </c>
      <c r="K157" s="88">
        <v>1</v>
      </c>
      <c r="L157" s="111">
        <v>37</v>
      </c>
    </row>
    <row r="158" spans="1:15">
      <c r="A158" s="60" t="s">
        <v>189</v>
      </c>
      <c r="B158" s="86" t="s">
        <v>1195</v>
      </c>
      <c r="C158" s="11" t="s">
        <v>3</v>
      </c>
      <c r="D158" s="11">
        <v>16</v>
      </c>
      <c r="E158" s="86" t="s">
        <v>1196</v>
      </c>
      <c r="F158" s="84">
        <v>1.1363636363636349</v>
      </c>
      <c r="G158" s="118" t="e">
        <v>#N/A</v>
      </c>
      <c r="H158" s="11" t="e">
        <v>#N/A</v>
      </c>
      <c r="I158" s="11" t="e">
        <v>#N/A</v>
      </c>
      <c r="J158" s="101">
        <v>37</v>
      </c>
      <c r="K158" s="88">
        <v>1</v>
      </c>
      <c r="L158" s="111">
        <v>37</v>
      </c>
    </row>
    <row r="159" spans="1:15">
      <c r="A159" s="60" t="s">
        <v>41</v>
      </c>
      <c r="B159" s="86" t="s">
        <v>42</v>
      </c>
      <c r="C159" s="11" t="s">
        <v>3</v>
      </c>
      <c r="D159" s="2">
        <v>60</v>
      </c>
      <c r="E159" s="86" t="s">
        <v>416</v>
      </c>
      <c r="F159" s="84">
        <v>1.4545454545454524</v>
      </c>
      <c r="G159" s="118" t="e">
        <v>#N/A</v>
      </c>
      <c r="H159" s="11">
        <v>6</v>
      </c>
      <c r="I159" s="11">
        <v>1</v>
      </c>
      <c r="J159" s="101">
        <v>26</v>
      </c>
      <c r="K159" s="88">
        <v>3</v>
      </c>
      <c r="L159" s="111">
        <v>33</v>
      </c>
    </row>
    <row r="160" spans="1:15">
      <c r="A160" s="60" t="s">
        <v>272</v>
      </c>
      <c r="B160" s="86" t="s">
        <v>8</v>
      </c>
      <c r="C160" s="11" t="s">
        <v>3</v>
      </c>
      <c r="D160" s="2">
        <v>40</v>
      </c>
      <c r="E160" s="86" t="s">
        <v>662</v>
      </c>
      <c r="F160" s="84">
        <v>1.113636363636362</v>
      </c>
      <c r="G160" s="118" t="e">
        <v>#N/A</v>
      </c>
      <c r="H160" s="11">
        <v>1</v>
      </c>
      <c r="I160" s="11">
        <v>30</v>
      </c>
      <c r="J160" s="101" t="e">
        <v>#N/A</v>
      </c>
      <c r="K160" s="88">
        <v>2</v>
      </c>
      <c r="L160" s="111">
        <v>31</v>
      </c>
    </row>
    <row r="161" spans="1:12">
      <c r="A161" s="60" t="s">
        <v>112</v>
      </c>
      <c r="B161" s="86" t="s">
        <v>113</v>
      </c>
      <c r="C161" s="11" t="s">
        <v>3</v>
      </c>
      <c r="D161" s="11">
        <v>45</v>
      </c>
      <c r="E161" s="86" t="s">
        <v>795</v>
      </c>
      <c r="F161" s="84">
        <v>1.1590909090909074</v>
      </c>
      <c r="G161" s="118">
        <v>30</v>
      </c>
      <c r="H161" s="11" t="e">
        <v>#N/A</v>
      </c>
      <c r="I161" s="11" t="e">
        <v>#N/A</v>
      </c>
      <c r="J161" s="101" t="e">
        <v>#N/A</v>
      </c>
      <c r="K161" s="88">
        <v>1</v>
      </c>
      <c r="L161" s="111">
        <v>30</v>
      </c>
    </row>
    <row r="162" spans="1:12">
      <c r="A162" s="60" t="s">
        <v>311</v>
      </c>
      <c r="B162" s="86" t="s">
        <v>312</v>
      </c>
      <c r="C162" s="11" t="s">
        <v>3</v>
      </c>
      <c r="D162" s="11">
        <v>65</v>
      </c>
      <c r="E162" s="86" t="s">
        <v>706</v>
      </c>
      <c r="F162" s="84">
        <v>1.5681818181818161</v>
      </c>
      <c r="G162" s="118">
        <v>8</v>
      </c>
      <c r="H162" s="11">
        <v>6</v>
      </c>
      <c r="I162" s="11">
        <v>14</v>
      </c>
      <c r="J162" s="101">
        <v>1</v>
      </c>
      <c r="K162" s="87">
        <v>4</v>
      </c>
      <c r="L162" s="110">
        <v>28</v>
      </c>
    </row>
    <row r="163" spans="1:12">
      <c r="A163" s="60" t="s">
        <v>252</v>
      </c>
      <c r="B163" s="86" t="s">
        <v>153</v>
      </c>
      <c r="C163" s="11" t="s">
        <v>3</v>
      </c>
      <c r="D163" s="11">
        <v>14</v>
      </c>
      <c r="E163" s="86" t="s">
        <v>999</v>
      </c>
      <c r="F163" s="84">
        <v>1.2272727272727253</v>
      </c>
      <c r="G163" s="118" t="e">
        <v>#N/A</v>
      </c>
      <c r="H163" s="11" t="e">
        <v>#N/A</v>
      </c>
      <c r="I163" s="11">
        <v>24</v>
      </c>
      <c r="J163" s="101">
        <v>4</v>
      </c>
      <c r="K163" s="88">
        <v>2</v>
      </c>
      <c r="L163" s="111">
        <v>28</v>
      </c>
    </row>
    <row r="164" spans="1:12">
      <c r="A164" s="60" t="s">
        <v>9</v>
      </c>
      <c r="B164" s="86" t="s">
        <v>11</v>
      </c>
      <c r="C164" s="11" t="s">
        <v>3</v>
      </c>
      <c r="D164" s="11">
        <v>21</v>
      </c>
      <c r="E164" s="86" t="s">
        <v>380</v>
      </c>
      <c r="F164" s="89">
        <v>0.99999999999999845</v>
      </c>
      <c r="G164" s="118" t="e">
        <v>#N/A</v>
      </c>
      <c r="H164" s="11">
        <v>10</v>
      </c>
      <c r="I164" s="11">
        <v>9</v>
      </c>
      <c r="J164" s="101">
        <v>8</v>
      </c>
      <c r="K164" s="88">
        <v>3</v>
      </c>
      <c r="L164" s="111">
        <v>27</v>
      </c>
    </row>
    <row r="165" spans="1:12">
      <c r="A165" s="60" t="s">
        <v>181</v>
      </c>
      <c r="B165" s="86" t="s">
        <v>174</v>
      </c>
      <c r="C165" s="11" t="s">
        <v>3</v>
      </c>
      <c r="D165" s="11">
        <v>14</v>
      </c>
      <c r="E165" s="86" t="s">
        <v>1030</v>
      </c>
      <c r="F165" s="84">
        <v>1.2272727272727253</v>
      </c>
      <c r="G165" s="118" t="e">
        <v>#N/A</v>
      </c>
      <c r="H165" s="11" t="e">
        <v>#N/A</v>
      </c>
      <c r="I165" s="11">
        <v>1</v>
      </c>
      <c r="J165" s="101">
        <v>26</v>
      </c>
      <c r="K165" s="88">
        <v>2</v>
      </c>
      <c r="L165" s="111">
        <v>27</v>
      </c>
    </row>
    <row r="166" spans="1:12">
      <c r="A166" s="60" t="s">
        <v>142</v>
      </c>
      <c r="B166" s="86" t="s">
        <v>144</v>
      </c>
      <c r="C166" s="11" t="s">
        <v>3</v>
      </c>
      <c r="D166" s="11">
        <v>60</v>
      </c>
      <c r="E166" s="86" t="s">
        <v>524</v>
      </c>
      <c r="F166" s="84">
        <v>1.4545454545454524</v>
      </c>
      <c r="G166" s="118" t="e">
        <v>#N/A</v>
      </c>
      <c r="H166" s="11">
        <v>24</v>
      </c>
      <c r="I166" s="11" t="e">
        <v>#N/A</v>
      </c>
      <c r="J166" s="101">
        <v>1</v>
      </c>
      <c r="K166" s="88">
        <v>2</v>
      </c>
      <c r="L166" s="111">
        <v>25</v>
      </c>
    </row>
    <row r="167" spans="1:12">
      <c r="A167" s="60" t="s">
        <v>336</v>
      </c>
      <c r="B167" s="86" t="s">
        <v>115</v>
      </c>
      <c r="C167" s="11" t="s">
        <v>3</v>
      </c>
      <c r="D167" s="11">
        <v>21</v>
      </c>
      <c r="E167" s="86" t="s">
        <v>1002</v>
      </c>
      <c r="F167" s="89">
        <v>0.99999999999999845</v>
      </c>
      <c r="G167" s="118" t="e">
        <v>#N/A</v>
      </c>
      <c r="H167" s="11" t="e">
        <v>#N/A</v>
      </c>
      <c r="I167" s="11">
        <v>20</v>
      </c>
      <c r="J167" s="101">
        <v>5</v>
      </c>
      <c r="K167" s="88">
        <v>2</v>
      </c>
      <c r="L167" s="111">
        <v>25</v>
      </c>
    </row>
    <row r="168" spans="1:12">
      <c r="A168" s="60" t="s">
        <v>261</v>
      </c>
      <c r="B168" s="86" t="s">
        <v>262</v>
      </c>
      <c r="C168" s="11" t="s">
        <v>3</v>
      </c>
      <c r="D168" s="11">
        <v>20</v>
      </c>
      <c r="E168" s="86" t="s">
        <v>647</v>
      </c>
      <c r="F168" s="84">
        <v>1.0454545454545441</v>
      </c>
      <c r="G168" s="118">
        <v>8</v>
      </c>
      <c r="H168" s="11">
        <v>16</v>
      </c>
      <c r="I168" s="11" t="e">
        <v>#N/A</v>
      </c>
      <c r="J168" s="101" t="e">
        <v>#N/A</v>
      </c>
      <c r="K168" s="88">
        <v>2</v>
      </c>
      <c r="L168" s="111">
        <v>24</v>
      </c>
    </row>
    <row r="169" spans="1:12">
      <c r="A169" s="60" t="s">
        <v>70</v>
      </c>
      <c r="B169" s="86" t="s">
        <v>71</v>
      </c>
      <c r="C169" s="11" t="s">
        <v>3</v>
      </c>
      <c r="D169" s="11">
        <v>60</v>
      </c>
      <c r="E169" s="86" t="s">
        <v>772</v>
      </c>
      <c r="F169" s="84">
        <v>1.4545454545454524</v>
      </c>
      <c r="G169" s="118">
        <v>22</v>
      </c>
      <c r="H169" s="11" t="e">
        <v>#N/A</v>
      </c>
      <c r="I169" s="11">
        <v>1</v>
      </c>
      <c r="J169" s="101" t="e">
        <v>#N/A</v>
      </c>
      <c r="K169" s="88">
        <v>2</v>
      </c>
      <c r="L169" s="111">
        <v>23</v>
      </c>
    </row>
    <row r="170" spans="1:12">
      <c r="A170" s="60" t="s">
        <v>34</v>
      </c>
      <c r="B170" s="86" t="s">
        <v>35</v>
      </c>
      <c r="C170" s="11" t="s">
        <v>3</v>
      </c>
      <c r="D170" s="11">
        <v>16</v>
      </c>
      <c r="E170" s="86" t="s">
        <v>410</v>
      </c>
      <c r="F170" s="84">
        <v>1.1363636363636349</v>
      </c>
      <c r="G170" s="118">
        <v>6</v>
      </c>
      <c r="H170" s="11">
        <v>1</v>
      </c>
      <c r="I170" s="11">
        <v>1</v>
      </c>
      <c r="J170" s="101">
        <v>15</v>
      </c>
      <c r="K170" s="87">
        <v>4</v>
      </c>
      <c r="L170" s="110">
        <v>22</v>
      </c>
    </row>
    <row r="171" spans="1:12">
      <c r="A171" s="60" t="s">
        <v>323</v>
      </c>
      <c r="B171" s="86" t="s">
        <v>76</v>
      </c>
      <c r="C171" s="11" t="s">
        <v>3</v>
      </c>
      <c r="D171" s="11">
        <v>45</v>
      </c>
      <c r="E171" s="86" t="s">
        <v>713</v>
      </c>
      <c r="F171" s="84">
        <v>1.1590909090909074</v>
      </c>
      <c r="G171" s="118">
        <v>1</v>
      </c>
      <c r="H171" s="11">
        <v>10</v>
      </c>
      <c r="I171" s="11" t="e">
        <v>#N/A</v>
      </c>
      <c r="J171" s="101">
        <v>11</v>
      </c>
      <c r="K171" s="88">
        <v>3</v>
      </c>
      <c r="L171" s="111">
        <v>22</v>
      </c>
    </row>
    <row r="172" spans="1:12">
      <c r="A172" s="60" t="s">
        <v>228</v>
      </c>
      <c r="B172" s="86" t="s">
        <v>229</v>
      </c>
      <c r="C172" s="11" t="s">
        <v>3</v>
      </c>
      <c r="D172" s="11">
        <v>16</v>
      </c>
      <c r="E172" s="86" t="s">
        <v>602</v>
      </c>
      <c r="F172" s="84">
        <v>1.1363636363636349</v>
      </c>
      <c r="G172" s="118">
        <v>14</v>
      </c>
      <c r="H172" s="11">
        <v>7</v>
      </c>
      <c r="I172" s="11" t="e">
        <v>#N/A</v>
      </c>
      <c r="J172" s="101" t="e">
        <v>#N/A</v>
      </c>
      <c r="K172" s="88">
        <v>2</v>
      </c>
      <c r="L172" s="111">
        <v>21</v>
      </c>
    </row>
    <row r="173" spans="1:12">
      <c r="A173" s="60" t="s">
        <v>100</v>
      </c>
      <c r="B173" s="86" t="s">
        <v>101</v>
      </c>
      <c r="C173" s="11" t="s">
        <v>3</v>
      </c>
      <c r="D173" s="2">
        <v>40</v>
      </c>
      <c r="E173" s="86" t="s">
        <v>474</v>
      </c>
      <c r="F173" s="84">
        <v>1.113636363636362</v>
      </c>
      <c r="G173" s="118" t="e">
        <v>#N/A</v>
      </c>
      <c r="H173" s="11">
        <v>11</v>
      </c>
      <c r="I173" s="11">
        <v>9</v>
      </c>
      <c r="J173" s="101" t="e">
        <v>#N/A</v>
      </c>
      <c r="K173" s="88">
        <v>2</v>
      </c>
      <c r="L173" s="111">
        <v>20</v>
      </c>
    </row>
    <row r="174" spans="1:12">
      <c r="A174" s="60" t="s">
        <v>126</v>
      </c>
      <c r="B174" s="86" t="s">
        <v>127</v>
      </c>
      <c r="C174" s="11" t="s">
        <v>3</v>
      </c>
      <c r="D174" s="11">
        <v>21</v>
      </c>
      <c r="E174" s="86" t="s">
        <v>507</v>
      </c>
      <c r="F174" s="89">
        <v>0.99999999999999845</v>
      </c>
      <c r="G174" s="118">
        <v>6</v>
      </c>
      <c r="H174" s="11">
        <v>8</v>
      </c>
      <c r="I174" s="11">
        <v>6</v>
      </c>
      <c r="J174" s="101" t="e">
        <v>#N/A</v>
      </c>
      <c r="K174" s="88">
        <v>3</v>
      </c>
      <c r="L174" s="111">
        <v>20</v>
      </c>
    </row>
    <row r="175" spans="1:12">
      <c r="A175" s="60" t="s">
        <v>296</v>
      </c>
      <c r="B175" s="86" t="s">
        <v>297</v>
      </c>
      <c r="C175" s="11" t="s">
        <v>3</v>
      </c>
      <c r="D175" s="2">
        <v>21</v>
      </c>
      <c r="E175" s="86" t="s">
        <v>687</v>
      </c>
      <c r="F175" s="89">
        <v>0.99999999999999845</v>
      </c>
      <c r="G175" s="118" t="e">
        <v>#N/A</v>
      </c>
      <c r="H175" s="11">
        <v>18</v>
      </c>
      <c r="I175" s="11" t="e">
        <v>#N/A</v>
      </c>
      <c r="J175" s="101" t="e">
        <v>#N/A</v>
      </c>
      <c r="K175" s="88">
        <v>1</v>
      </c>
      <c r="L175" s="111">
        <v>18</v>
      </c>
    </row>
    <row r="176" spans="1:12">
      <c r="A176" s="60" t="s">
        <v>264</v>
      </c>
      <c r="B176" s="86" t="s">
        <v>265</v>
      </c>
      <c r="C176" s="11" t="s">
        <v>3</v>
      </c>
      <c r="D176" s="11">
        <v>40</v>
      </c>
      <c r="E176" s="86" t="s">
        <v>1015</v>
      </c>
      <c r="F176" s="84">
        <v>1.113636363636362</v>
      </c>
      <c r="G176" s="118" t="e">
        <v>#N/A</v>
      </c>
      <c r="H176" s="11" t="e">
        <v>#N/A</v>
      </c>
      <c r="I176" s="11">
        <v>7</v>
      </c>
      <c r="J176" s="101">
        <v>10</v>
      </c>
      <c r="K176" s="88">
        <v>2</v>
      </c>
      <c r="L176" s="111">
        <v>17</v>
      </c>
    </row>
    <row r="177" spans="1:12">
      <c r="A177" s="60" t="s">
        <v>4</v>
      </c>
      <c r="B177" s="86" t="s">
        <v>5</v>
      </c>
      <c r="C177" s="11" t="s">
        <v>3</v>
      </c>
      <c r="D177" s="11">
        <v>35</v>
      </c>
      <c r="E177" s="86" t="s">
        <v>1044</v>
      </c>
      <c r="F177" s="84">
        <v>1.0681818181818166</v>
      </c>
      <c r="G177" s="118" t="e">
        <v>#N/A</v>
      </c>
      <c r="H177" s="11" t="e">
        <v>#N/A</v>
      </c>
      <c r="I177" s="11">
        <v>1</v>
      </c>
      <c r="J177" s="101">
        <v>15</v>
      </c>
      <c r="K177" s="88">
        <v>2</v>
      </c>
      <c r="L177" s="111">
        <v>16</v>
      </c>
    </row>
    <row r="178" spans="1:12">
      <c r="A178" s="60" t="s">
        <v>133</v>
      </c>
      <c r="B178" s="86" t="s">
        <v>69</v>
      </c>
      <c r="C178" s="11" t="s">
        <v>3</v>
      </c>
      <c r="D178" s="11">
        <v>40</v>
      </c>
      <c r="E178" s="86" t="s">
        <v>805</v>
      </c>
      <c r="F178" s="84">
        <v>1.113636363636362</v>
      </c>
      <c r="G178" s="118">
        <v>16</v>
      </c>
      <c r="H178" s="11" t="e">
        <v>#N/A</v>
      </c>
      <c r="I178" s="11" t="e">
        <v>#N/A</v>
      </c>
      <c r="J178" s="101" t="e">
        <v>#N/A</v>
      </c>
      <c r="K178" s="88">
        <v>1</v>
      </c>
      <c r="L178" s="111">
        <v>16</v>
      </c>
    </row>
    <row r="179" spans="1:12">
      <c r="A179" s="60" t="s">
        <v>1202</v>
      </c>
      <c r="B179" s="86" t="s">
        <v>1203</v>
      </c>
      <c r="C179" s="11" t="s">
        <v>3</v>
      </c>
      <c r="D179" s="11">
        <v>21</v>
      </c>
      <c r="E179" s="86" t="s">
        <v>1204</v>
      </c>
      <c r="F179" s="89">
        <v>0.99999999999999845</v>
      </c>
      <c r="G179" s="118" t="e">
        <v>#N/A</v>
      </c>
      <c r="H179" s="11" t="e">
        <v>#N/A</v>
      </c>
      <c r="I179" s="11" t="e">
        <v>#N/A</v>
      </c>
      <c r="J179" s="101">
        <v>16</v>
      </c>
      <c r="K179" s="88">
        <v>1</v>
      </c>
      <c r="L179" s="111">
        <v>16</v>
      </c>
    </row>
    <row r="180" spans="1:12">
      <c r="A180" s="60" t="s">
        <v>140</v>
      </c>
      <c r="B180" s="86" t="s">
        <v>141</v>
      </c>
      <c r="C180" s="11" t="s">
        <v>3</v>
      </c>
      <c r="D180" s="11">
        <v>21</v>
      </c>
      <c r="E180" s="86" t="s">
        <v>520</v>
      </c>
      <c r="F180" s="89">
        <v>0.99999999999999845</v>
      </c>
      <c r="G180" s="118" t="e">
        <v>#N/A</v>
      </c>
      <c r="H180" s="11">
        <v>15</v>
      </c>
      <c r="I180" s="11" t="e">
        <v>#N/A</v>
      </c>
      <c r="J180" s="101" t="e">
        <v>#N/A</v>
      </c>
      <c r="K180" s="88">
        <v>1</v>
      </c>
      <c r="L180" s="111">
        <v>15</v>
      </c>
    </row>
    <row r="181" spans="1:12">
      <c r="A181" s="60" t="s">
        <v>197</v>
      </c>
      <c r="B181" s="86" t="s">
        <v>198</v>
      </c>
      <c r="C181" s="11" t="s">
        <v>3</v>
      </c>
      <c r="D181" s="11">
        <v>21</v>
      </c>
      <c r="E181" s="86" t="s">
        <v>1005</v>
      </c>
      <c r="F181" s="89">
        <v>0.99999999999999845</v>
      </c>
      <c r="G181" s="118" t="e">
        <v>#N/A</v>
      </c>
      <c r="H181" s="11" t="e">
        <v>#N/A</v>
      </c>
      <c r="I181" s="11">
        <v>15</v>
      </c>
      <c r="J181" s="101" t="e">
        <v>#N/A</v>
      </c>
      <c r="K181" s="88">
        <v>1</v>
      </c>
      <c r="L181" s="111">
        <v>15</v>
      </c>
    </row>
    <row r="182" spans="1:12">
      <c r="A182" s="60" t="s">
        <v>218</v>
      </c>
      <c r="B182" s="86" t="s">
        <v>171</v>
      </c>
      <c r="C182" s="11" t="s">
        <v>3</v>
      </c>
      <c r="D182" s="11">
        <v>35</v>
      </c>
      <c r="E182" s="86" t="s">
        <v>841</v>
      </c>
      <c r="F182" s="84">
        <v>1.0681818181818166</v>
      </c>
      <c r="G182" s="118">
        <v>15</v>
      </c>
      <c r="H182" s="11" t="e">
        <v>#N/A</v>
      </c>
      <c r="I182" s="11" t="e">
        <v>#N/A</v>
      </c>
      <c r="J182" s="101" t="e">
        <v>#N/A</v>
      </c>
      <c r="K182" s="88">
        <v>1</v>
      </c>
      <c r="L182" s="111">
        <v>15</v>
      </c>
    </row>
    <row r="183" spans="1:12">
      <c r="A183" s="60" t="s">
        <v>256</v>
      </c>
      <c r="B183" s="86" t="s">
        <v>1206</v>
      </c>
      <c r="C183" s="11" t="s">
        <v>3</v>
      </c>
      <c r="D183" s="11">
        <v>21</v>
      </c>
      <c r="E183" s="86" t="s">
        <v>1207</v>
      </c>
      <c r="F183" s="89">
        <v>0.99999999999999845</v>
      </c>
      <c r="G183" s="118" t="e">
        <v>#N/A</v>
      </c>
      <c r="H183" s="11" t="e">
        <v>#N/A</v>
      </c>
      <c r="I183" s="11" t="e">
        <v>#N/A</v>
      </c>
      <c r="J183" s="101">
        <v>15</v>
      </c>
      <c r="K183" s="88">
        <v>1</v>
      </c>
      <c r="L183" s="111">
        <v>15</v>
      </c>
    </row>
    <row r="184" spans="1:12">
      <c r="A184" s="60" t="s">
        <v>142</v>
      </c>
      <c r="B184" s="86" t="s">
        <v>143</v>
      </c>
      <c r="C184" s="11" t="s">
        <v>3</v>
      </c>
      <c r="D184" s="11">
        <v>50</v>
      </c>
      <c r="E184" s="86" t="s">
        <v>522</v>
      </c>
      <c r="F184" s="84">
        <v>1.2499999999999982</v>
      </c>
      <c r="G184" s="118">
        <v>12</v>
      </c>
      <c r="H184" s="11">
        <v>1</v>
      </c>
      <c r="I184" s="11">
        <v>1</v>
      </c>
      <c r="J184" s="101">
        <v>1</v>
      </c>
      <c r="K184" s="87">
        <v>4</v>
      </c>
      <c r="L184" s="110">
        <v>14</v>
      </c>
    </row>
    <row r="185" spans="1:12">
      <c r="A185" s="60" t="s">
        <v>34</v>
      </c>
      <c r="B185" s="86" t="s">
        <v>38</v>
      </c>
      <c r="C185" s="11" t="s">
        <v>3</v>
      </c>
      <c r="D185" s="11">
        <v>50</v>
      </c>
      <c r="E185" s="86" t="s">
        <v>1008</v>
      </c>
      <c r="F185" s="84">
        <v>1.2499999999999982</v>
      </c>
      <c r="G185" s="118" t="e">
        <v>#N/A</v>
      </c>
      <c r="H185" s="11" t="e">
        <v>#N/A</v>
      </c>
      <c r="I185" s="11">
        <v>13</v>
      </c>
      <c r="J185" s="101">
        <v>1</v>
      </c>
      <c r="K185" s="88">
        <v>2</v>
      </c>
      <c r="L185" s="111">
        <v>14</v>
      </c>
    </row>
    <row r="186" spans="1:12">
      <c r="A186" s="60" t="s">
        <v>167</v>
      </c>
      <c r="B186" s="86" t="s">
        <v>86</v>
      </c>
      <c r="C186" s="11" t="s">
        <v>3</v>
      </c>
      <c r="D186" s="11">
        <v>55</v>
      </c>
      <c r="E186" s="86" t="s">
        <v>544</v>
      </c>
      <c r="F186" s="84">
        <v>1.3409090909090891</v>
      </c>
      <c r="G186" s="118">
        <v>1</v>
      </c>
      <c r="H186" s="11">
        <v>2</v>
      </c>
      <c r="I186" s="11">
        <v>10</v>
      </c>
      <c r="J186" s="101">
        <v>1</v>
      </c>
      <c r="K186" s="87">
        <v>4</v>
      </c>
      <c r="L186" s="110">
        <v>13</v>
      </c>
    </row>
    <row r="187" spans="1:12">
      <c r="A187" s="60" t="s">
        <v>228</v>
      </c>
      <c r="B187" s="86" t="s">
        <v>232</v>
      </c>
      <c r="C187" s="11" t="s">
        <v>3</v>
      </c>
      <c r="D187" s="11">
        <v>35</v>
      </c>
      <c r="E187" s="86" t="s">
        <v>851</v>
      </c>
      <c r="F187" s="84">
        <v>1.0681818181818166</v>
      </c>
      <c r="G187" s="118">
        <v>13</v>
      </c>
      <c r="H187" s="11" t="e">
        <v>#N/A</v>
      </c>
      <c r="I187" s="11" t="e">
        <v>#N/A</v>
      </c>
      <c r="J187" s="101" t="e">
        <v>#N/A</v>
      </c>
      <c r="K187" s="88">
        <v>1</v>
      </c>
      <c r="L187" s="111">
        <v>13</v>
      </c>
    </row>
    <row r="188" spans="1:12">
      <c r="A188" s="60" t="s">
        <v>1208</v>
      </c>
      <c r="B188" s="86" t="s">
        <v>137</v>
      </c>
      <c r="C188" s="11" t="s">
        <v>3</v>
      </c>
      <c r="D188" s="11">
        <v>14</v>
      </c>
      <c r="E188" s="86" t="s">
        <v>1210</v>
      </c>
      <c r="F188" s="84">
        <v>1.2272727272727253</v>
      </c>
      <c r="G188" s="118" t="e">
        <v>#N/A</v>
      </c>
      <c r="H188" s="11" t="e">
        <v>#N/A</v>
      </c>
      <c r="I188" s="11" t="e">
        <v>#N/A</v>
      </c>
      <c r="J188" s="101">
        <v>12</v>
      </c>
      <c r="K188" s="88">
        <v>1</v>
      </c>
      <c r="L188" s="111">
        <v>12</v>
      </c>
    </row>
    <row r="189" spans="1:12">
      <c r="A189" s="60" t="s">
        <v>239</v>
      </c>
      <c r="B189" s="86" t="s">
        <v>240</v>
      </c>
      <c r="C189" s="11" t="s">
        <v>3</v>
      </c>
      <c r="D189" s="11">
        <v>16</v>
      </c>
      <c r="E189" s="86" t="s">
        <v>1009</v>
      </c>
      <c r="F189" s="84">
        <v>1.1363636363636349</v>
      </c>
      <c r="G189" s="118" t="e">
        <v>#N/A</v>
      </c>
      <c r="H189" s="11" t="e">
        <v>#N/A</v>
      </c>
      <c r="I189" s="11">
        <v>12</v>
      </c>
      <c r="J189" s="101" t="e">
        <v>#N/A</v>
      </c>
      <c r="K189" s="88">
        <v>1</v>
      </c>
      <c r="L189" s="111">
        <v>12</v>
      </c>
    </row>
    <row r="190" spans="1:12">
      <c r="A190" s="60" t="s">
        <v>252</v>
      </c>
      <c r="B190" s="86" t="s">
        <v>253</v>
      </c>
      <c r="C190" s="11" t="s">
        <v>3</v>
      </c>
      <c r="D190" s="11">
        <v>18</v>
      </c>
      <c r="E190" s="86" t="s">
        <v>862</v>
      </c>
      <c r="F190" s="84">
        <v>1.0909090909090893</v>
      </c>
      <c r="G190" s="118">
        <v>10</v>
      </c>
      <c r="H190" s="11" t="e">
        <v>#N/A</v>
      </c>
      <c r="I190" s="11" t="e">
        <v>#N/A</v>
      </c>
      <c r="J190" s="101">
        <v>1</v>
      </c>
      <c r="K190" s="88">
        <v>2</v>
      </c>
      <c r="L190" s="111">
        <v>11</v>
      </c>
    </row>
    <row r="191" spans="1:12">
      <c r="A191" s="60" t="s">
        <v>106</v>
      </c>
      <c r="B191" s="86" t="s">
        <v>107</v>
      </c>
      <c r="C191" s="11" t="s">
        <v>3</v>
      </c>
      <c r="D191" s="11">
        <v>40</v>
      </c>
      <c r="E191" s="86" t="s">
        <v>480</v>
      </c>
      <c r="F191" s="84">
        <v>1.113636363636362</v>
      </c>
      <c r="G191" s="118">
        <v>1</v>
      </c>
      <c r="H191" s="11">
        <v>1</v>
      </c>
      <c r="I191" s="11" t="e">
        <v>#N/A</v>
      </c>
      <c r="J191" s="101">
        <v>8</v>
      </c>
      <c r="K191" s="88">
        <v>3</v>
      </c>
      <c r="L191" s="111">
        <v>10</v>
      </c>
    </row>
    <row r="192" spans="1:12">
      <c r="A192" s="60" t="s">
        <v>1213</v>
      </c>
      <c r="B192" s="86" t="s">
        <v>1214</v>
      </c>
      <c r="C192" s="11" t="s">
        <v>3</v>
      </c>
      <c r="D192" s="11">
        <v>21</v>
      </c>
      <c r="E192" s="86" t="s">
        <v>1215</v>
      </c>
      <c r="F192" s="89">
        <v>0.99999999999999845</v>
      </c>
      <c r="G192" s="118" t="e">
        <v>#N/A</v>
      </c>
      <c r="H192" s="11" t="e">
        <v>#N/A</v>
      </c>
      <c r="I192" s="11" t="e">
        <v>#N/A</v>
      </c>
      <c r="J192" s="101">
        <v>9</v>
      </c>
      <c r="K192" s="88">
        <v>1</v>
      </c>
      <c r="L192" s="111">
        <v>9</v>
      </c>
    </row>
    <row r="193" spans="1:12">
      <c r="A193" s="60" t="s">
        <v>334</v>
      </c>
      <c r="B193" s="86" t="s">
        <v>29</v>
      </c>
      <c r="C193" s="11" t="s">
        <v>3</v>
      </c>
      <c r="D193" s="11">
        <v>45</v>
      </c>
      <c r="E193" s="86" t="s">
        <v>730</v>
      </c>
      <c r="F193" s="84">
        <v>1.1590909090909074</v>
      </c>
      <c r="G193" s="118" t="e">
        <v>#N/A</v>
      </c>
      <c r="H193" s="11">
        <v>1</v>
      </c>
      <c r="I193" s="11" t="e">
        <v>#N/A</v>
      </c>
      <c r="J193" s="101">
        <v>8</v>
      </c>
      <c r="K193" s="88">
        <v>2</v>
      </c>
      <c r="L193" s="111">
        <v>9</v>
      </c>
    </row>
    <row r="194" spans="1:12">
      <c r="A194" s="60" t="s">
        <v>120</v>
      </c>
      <c r="B194" s="86" t="s">
        <v>121</v>
      </c>
      <c r="C194" s="11" t="s">
        <v>3</v>
      </c>
      <c r="D194" s="11">
        <v>40</v>
      </c>
      <c r="E194" s="86" t="s">
        <v>502</v>
      </c>
      <c r="F194" s="84">
        <v>1.113636363636362</v>
      </c>
      <c r="G194" s="118">
        <v>6</v>
      </c>
      <c r="H194" s="11">
        <v>1</v>
      </c>
      <c r="I194" s="11" t="e">
        <v>#N/A</v>
      </c>
      <c r="J194" s="101">
        <v>1</v>
      </c>
      <c r="K194" s="88">
        <v>3</v>
      </c>
      <c r="L194" s="111">
        <v>8</v>
      </c>
    </row>
    <row r="195" spans="1:12">
      <c r="A195" s="60" t="s">
        <v>201</v>
      </c>
      <c r="B195" s="86" t="s">
        <v>202</v>
      </c>
      <c r="C195" s="11" t="s">
        <v>3</v>
      </c>
      <c r="D195" s="2">
        <v>14</v>
      </c>
      <c r="E195" s="86" t="s">
        <v>577</v>
      </c>
      <c r="F195" s="84">
        <v>1.2272727272727253</v>
      </c>
      <c r="G195" s="118" t="e">
        <v>#N/A</v>
      </c>
      <c r="H195" s="11">
        <v>3</v>
      </c>
      <c r="I195" s="11">
        <v>4</v>
      </c>
      <c r="J195" s="101">
        <v>1</v>
      </c>
      <c r="K195" s="88">
        <v>3</v>
      </c>
      <c r="L195" s="111">
        <v>8</v>
      </c>
    </row>
    <row r="196" spans="1:12">
      <c r="A196" s="60" t="s">
        <v>263</v>
      </c>
      <c r="B196" s="86" t="s">
        <v>91</v>
      </c>
      <c r="C196" s="11" t="s">
        <v>3</v>
      </c>
      <c r="D196" s="11">
        <v>21</v>
      </c>
      <c r="E196" s="86" t="s">
        <v>650</v>
      </c>
      <c r="F196" s="89">
        <v>0.99999999999999845</v>
      </c>
      <c r="G196" s="118" t="e">
        <v>#N/A</v>
      </c>
      <c r="H196" s="11">
        <v>1</v>
      </c>
      <c r="I196" s="11">
        <v>5</v>
      </c>
      <c r="J196" s="101">
        <v>1</v>
      </c>
      <c r="K196" s="88">
        <v>3</v>
      </c>
      <c r="L196" s="111">
        <v>7</v>
      </c>
    </row>
    <row r="197" spans="1:12">
      <c r="A197" s="60" t="s">
        <v>112</v>
      </c>
      <c r="B197" s="86" t="s">
        <v>7</v>
      </c>
      <c r="C197" s="11" t="s">
        <v>3</v>
      </c>
      <c r="D197" s="11">
        <v>40</v>
      </c>
      <c r="E197" s="86" t="s">
        <v>492</v>
      </c>
      <c r="F197" s="84">
        <v>1.113636363636362</v>
      </c>
      <c r="G197" s="118">
        <v>1</v>
      </c>
      <c r="H197" s="11">
        <v>4</v>
      </c>
      <c r="I197" s="11">
        <v>1</v>
      </c>
      <c r="J197" s="101">
        <v>1</v>
      </c>
      <c r="K197" s="87">
        <v>4</v>
      </c>
      <c r="L197" s="110">
        <v>6</v>
      </c>
    </row>
    <row r="198" spans="1:12">
      <c r="A198" s="60" t="s">
        <v>251</v>
      </c>
      <c r="B198" s="86" t="s">
        <v>22</v>
      </c>
      <c r="C198" s="11" t="s">
        <v>3</v>
      </c>
      <c r="D198" s="11">
        <v>12</v>
      </c>
      <c r="E198" s="86" t="s">
        <v>1020</v>
      </c>
      <c r="F198" s="84">
        <v>1.3181818181818181</v>
      </c>
      <c r="G198" s="118" t="e">
        <v>#N/A</v>
      </c>
      <c r="H198" s="11" t="e">
        <v>#N/A</v>
      </c>
      <c r="I198" s="11">
        <v>3</v>
      </c>
      <c r="J198" s="101">
        <v>3</v>
      </c>
      <c r="K198" s="88">
        <v>2</v>
      </c>
      <c r="L198" s="111">
        <v>6</v>
      </c>
    </row>
    <row r="199" spans="1:12">
      <c r="A199" s="60" t="s">
        <v>346</v>
      </c>
      <c r="B199" s="86" t="s">
        <v>349</v>
      </c>
      <c r="C199" s="11" t="s">
        <v>3</v>
      </c>
      <c r="D199" s="11">
        <v>40</v>
      </c>
      <c r="E199" s="86" t="s">
        <v>739</v>
      </c>
      <c r="F199" s="84">
        <v>1.113636363636362</v>
      </c>
      <c r="G199" s="118">
        <v>3</v>
      </c>
      <c r="H199" s="11">
        <v>1</v>
      </c>
      <c r="I199" s="11">
        <v>1</v>
      </c>
      <c r="J199" s="101">
        <v>1</v>
      </c>
      <c r="K199" s="87">
        <v>4</v>
      </c>
      <c r="L199" s="110">
        <v>5</v>
      </c>
    </row>
    <row r="200" spans="1:12">
      <c r="A200" s="60" t="s">
        <v>255</v>
      </c>
      <c r="B200" s="86" t="s">
        <v>180</v>
      </c>
      <c r="C200" s="11" t="s">
        <v>3</v>
      </c>
      <c r="D200" s="11">
        <v>50</v>
      </c>
      <c r="E200" s="86" t="s">
        <v>637</v>
      </c>
      <c r="F200" s="84">
        <v>1.2499999999999982</v>
      </c>
      <c r="G200" s="118">
        <v>3</v>
      </c>
      <c r="H200" s="11">
        <v>1</v>
      </c>
      <c r="I200" s="11">
        <v>1</v>
      </c>
      <c r="J200" s="101" t="e">
        <v>#N/A</v>
      </c>
      <c r="K200" s="88">
        <v>3</v>
      </c>
      <c r="L200" s="111">
        <v>5</v>
      </c>
    </row>
    <row r="201" spans="1:12">
      <c r="A201" s="60" t="s">
        <v>15</v>
      </c>
      <c r="B201" s="86" t="s">
        <v>16</v>
      </c>
      <c r="C201" s="11" t="s">
        <v>3</v>
      </c>
      <c r="D201" s="11">
        <v>21</v>
      </c>
      <c r="E201" s="86" t="s">
        <v>385</v>
      </c>
      <c r="F201" s="89">
        <v>0.99999999999999845</v>
      </c>
      <c r="G201" s="118">
        <v>1</v>
      </c>
      <c r="H201" s="11">
        <v>1</v>
      </c>
      <c r="I201" s="11" t="e">
        <v>#N/A</v>
      </c>
      <c r="J201" s="101">
        <v>2</v>
      </c>
      <c r="K201" s="88">
        <v>3</v>
      </c>
      <c r="L201" s="111">
        <v>4</v>
      </c>
    </row>
    <row r="202" spans="1:12">
      <c r="A202" s="60" t="s">
        <v>131</v>
      </c>
      <c r="B202" s="86" t="s">
        <v>46</v>
      </c>
      <c r="C202" s="11" t="s">
        <v>3</v>
      </c>
      <c r="D202" s="2">
        <v>18</v>
      </c>
      <c r="E202" s="86" t="s">
        <v>511</v>
      </c>
      <c r="F202" s="84">
        <v>1.0909090909090893</v>
      </c>
      <c r="G202" s="118" t="e">
        <v>#N/A</v>
      </c>
      <c r="H202" s="11">
        <v>1</v>
      </c>
      <c r="I202" s="11">
        <v>2</v>
      </c>
      <c r="J202" s="101">
        <v>1</v>
      </c>
      <c r="K202" s="88">
        <v>3</v>
      </c>
      <c r="L202" s="111">
        <v>4</v>
      </c>
    </row>
    <row r="203" spans="1:12">
      <c r="A203" s="60" t="s">
        <v>52</v>
      </c>
      <c r="B203" s="86" t="s">
        <v>53</v>
      </c>
      <c r="C203" s="11" t="s">
        <v>3</v>
      </c>
      <c r="D203" s="11">
        <v>12</v>
      </c>
      <c r="E203" s="86" t="s">
        <v>428</v>
      </c>
      <c r="F203" s="84">
        <v>1.3181818181818181</v>
      </c>
      <c r="G203" s="118">
        <v>1</v>
      </c>
      <c r="H203" s="11">
        <v>1</v>
      </c>
      <c r="I203" s="11">
        <v>1</v>
      </c>
      <c r="J203" s="101">
        <v>1</v>
      </c>
      <c r="K203" s="87">
        <v>4</v>
      </c>
      <c r="L203" s="110">
        <v>3</v>
      </c>
    </row>
    <row r="204" spans="1:12">
      <c r="A204" s="60" t="s">
        <v>58</v>
      </c>
      <c r="B204" s="86" t="s">
        <v>59</v>
      </c>
      <c r="C204" s="11" t="s">
        <v>3</v>
      </c>
      <c r="D204" s="11">
        <v>12</v>
      </c>
      <c r="E204" s="86" t="s">
        <v>434</v>
      </c>
      <c r="F204" s="84">
        <v>1.3181818181818181</v>
      </c>
      <c r="G204" s="118">
        <v>1</v>
      </c>
      <c r="H204" s="11">
        <v>1</v>
      </c>
      <c r="I204" s="11">
        <v>1</v>
      </c>
      <c r="J204" s="101">
        <v>1</v>
      </c>
      <c r="K204" s="87">
        <v>4</v>
      </c>
      <c r="L204" s="110">
        <v>3</v>
      </c>
    </row>
    <row r="205" spans="1:12">
      <c r="A205" s="60" t="s">
        <v>108</v>
      </c>
      <c r="B205" s="86" t="s">
        <v>109</v>
      </c>
      <c r="C205" s="11" t="s">
        <v>3</v>
      </c>
      <c r="D205" s="11">
        <v>21</v>
      </c>
      <c r="E205" s="86" t="s">
        <v>483</v>
      </c>
      <c r="F205" s="89">
        <v>0.99999999999999845</v>
      </c>
      <c r="G205" s="118">
        <v>1</v>
      </c>
      <c r="H205" s="11">
        <v>1</v>
      </c>
      <c r="I205" s="11">
        <v>1</v>
      </c>
      <c r="J205" s="101">
        <v>1</v>
      </c>
      <c r="K205" s="87">
        <v>4</v>
      </c>
      <c r="L205" s="110">
        <v>3</v>
      </c>
    </row>
    <row r="206" spans="1:12">
      <c r="A206" s="60" t="s">
        <v>108</v>
      </c>
      <c r="B206" s="86" t="s">
        <v>84</v>
      </c>
      <c r="C206" s="11" t="s">
        <v>3</v>
      </c>
      <c r="D206" s="11">
        <v>14</v>
      </c>
      <c r="E206" s="86" t="s">
        <v>487</v>
      </c>
      <c r="F206" s="84">
        <v>1.2272727272727253</v>
      </c>
      <c r="G206" s="118">
        <v>1</v>
      </c>
      <c r="H206" s="11">
        <v>1</v>
      </c>
      <c r="I206" s="11">
        <v>1</v>
      </c>
      <c r="J206" s="101">
        <v>1</v>
      </c>
      <c r="K206" s="87">
        <v>4</v>
      </c>
      <c r="L206" s="110">
        <v>3</v>
      </c>
    </row>
    <row r="207" spans="1:12">
      <c r="A207" s="60" t="s">
        <v>114</v>
      </c>
      <c r="B207" s="86" t="s">
        <v>116</v>
      </c>
      <c r="C207" s="11" t="s">
        <v>3</v>
      </c>
      <c r="D207" s="11">
        <v>21</v>
      </c>
      <c r="E207" s="86" t="s">
        <v>495</v>
      </c>
      <c r="F207" s="89">
        <v>0.99999999999999845</v>
      </c>
      <c r="G207" s="118">
        <v>1</v>
      </c>
      <c r="H207" s="11">
        <v>1</v>
      </c>
      <c r="I207" s="11">
        <v>1</v>
      </c>
      <c r="J207" s="101">
        <v>1</v>
      </c>
      <c r="K207" s="87">
        <v>4</v>
      </c>
      <c r="L207" s="110">
        <v>3</v>
      </c>
    </row>
    <row r="208" spans="1:12">
      <c r="A208" s="60" t="s">
        <v>114</v>
      </c>
      <c r="B208" s="86" t="s">
        <v>13</v>
      </c>
      <c r="C208" s="11" t="s">
        <v>3</v>
      </c>
      <c r="D208" s="11">
        <v>50</v>
      </c>
      <c r="E208" s="86" t="s">
        <v>497</v>
      </c>
      <c r="F208" s="84">
        <v>1.2499999999999982</v>
      </c>
      <c r="G208" s="118">
        <v>1</v>
      </c>
      <c r="H208" s="11">
        <v>1</v>
      </c>
      <c r="I208" s="11">
        <v>1</v>
      </c>
      <c r="J208" s="101">
        <v>1</v>
      </c>
      <c r="K208" s="87">
        <v>4</v>
      </c>
      <c r="L208" s="110">
        <v>3</v>
      </c>
    </row>
    <row r="209" spans="1:12">
      <c r="A209" s="60" t="s">
        <v>154</v>
      </c>
      <c r="B209" s="86" t="s">
        <v>155</v>
      </c>
      <c r="C209" s="11" t="s">
        <v>3</v>
      </c>
      <c r="D209" s="11">
        <v>45</v>
      </c>
      <c r="E209" s="86" t="s">
        <v>532</v>
      </c>
      <c r="F209" s="84">
        <v>1.1590909090909074</v>
      </c>
      <c r="G209" s="118">
        <v>1</v>
      </c>
      <c r="H209" s="11">
        <v>1</v>
      </c>
      <c r="I209" s="11">
        <v>1</v>
      </c>
      <c r="J209" s="101">
        <v>1</v>
      </c>
      <c r="K209" s="87">
        <v>4</v>
      </c>
      <c r="L209" s="110">
        <v>3</v>
      </c>
    </row>
    <row r="210" spans="1:12">
      <c r="A210" s="60" t="s">
        <v>197</v>
      </c>
      <c r="B210" s="86" t="s">
        <v>180</v>
      </c>
      <c r="C210" s="11" t="s">
        <v>3</v>
      </c>
      <c r="D210" s="11">
        <v>12</v>
      </c>
      <c r="E210" s="86" t="s">
        <v>574</v>
      </c>
      <c r="F210" s="84">
        <v>1.3181818181818181</v>
      </c>
      <c r="G210" s="118">
        <v>1</v>
      </c>
      <c r="H210" s="11">
        <v>1</v>
      </c>
      <c r="I210" s="11">
        <v>1</v>
      </c>
      <c r="J210" s="101">
        <v>1</v>
      </c>
      <c r="K210" s="87">
        <v>4</v>
      </c>
      <c r="L210" s="110">
        <v>3</v>
      </c>
    </row>
    <row r="211" spans="1:12">
      <c r="A211" s="60" t="s">
        <v>228</v>
      </c>
      <c r="B211" s="86" t="s">
        <v>230</v>
      </c>
      <c r="C211" s="11" t="s">
        <v>3</v>
      </c>
      <c r="D211" s="11">
        <v>55</v>
      </c>
      <c r="E211" s="86" t="s">
        <v>604</v>
      </c>
      <c r="F211" s="84">
        <v>1.3409090909090891</v>
      </c>
      <c r="G211" s="118">
        <v>1</v>
      </c>
      <c r="H211" s="11">
        <v>1</v>
      </c>
      <c r="I211" s="11">
        <v>1</v>
      </c>
      <c r="J211" s="101">
        <v>1</v>
      </c>
      <c r="K211" s="87">
        <v>4</v>
      </c>
      <c r="L211" s="110">
        <v>3</v>
      </c>
    </row>
    <row r="212" spans="1:12">
      <c r="A212" s="60" t="s">
        <v>255</v>
      </c>
      <c r="B212" s="86" t="s">
        <v>247</v>
      </c>
      <c r="C212" s="11" t="s">
        <v>3</v>
      </c>
      <c r="D212" s="11">
        <v>40</v>
      </c>
      <c r="E212" s="86" t="s">
        <v>639</v>
      </c>
      <c r="F212" s="84">
        <v>1.113636363636362</v>
      </c>
      <c r="G212" s="118">
        <v>1</v>
      </c>
      <c r="H212" s="11">
        <v>1</v>
      </c>
      <c r="I212" s="11">
        <v>1</v>
      </c>
      <c r="J212" s="101">
        <v>1</v>
      </c>
      <c r="K212" s="87">
        <v>4</v>
      </c>
      <c r="L212" s="110">
        <v>3</v>
      </c>
    </row>
    <row r="213" spans="1:12">
      <c r="A213" s="60" t="s">
        <v>256</v>
      </c>
      <c r="B213" s="86" t="s">
        <v>257</v>
      </c>
      <c r="C213" s="11" t="s">
        <v>3</v>
      </c>
      <c r="D213" s="11">
        <v>50</v>
      </c>
      <c r="E213" s="86" t="s">
        <v>641</v>
      </c>
      <c r="F213" s="84">
        <v>1.2499999999999982</v>
      </c>
      <c r="G213" s="118">
        <v>1</v>
      </c>
      <c r="H213" s="11">
        <v>1</v>
      </c>
      <c r="I213" s="11">
        <v>1</v>
      </c>
      <c r="J213" s="101">
        <v>1</v>
      </c>
      <c r="K213" s="87">
        <v>4</v>
      </c>
      <c r="L213" s="110">
        <v>3</v>
      </c>
    </row>
    <row r="214" spans="1:12">
      <c r="A214" s="60" t="s">
        <v>334</v>
      </c>
      <c r="B214" s="86" t="s">
        <v>335</v>
      </c>
      <c r="C214" s="11" t="s">
        <v>3</v>
      </c>
      <c r="D214" s="11">
        <v>60</v>
      </c>
      <c r="E214" s="86" t="s">
        <v>729</v>
      </c>
      <c r="F214" s="84">
        <v>1.4545454545454524</v>
      </c>
      <c r="G214" s="118">
        <v>1</v>
      </c>
      <c r="H214" s="11">
        <v>1</v>
      </c>
      <c r="I214" s="11">
        <v>1</v>
      </c>
      <c r="J214" s="101">
        <v>1</v>
      </c>
      <c r="K214" s="87">
        <v>4</v>
      </c>
      <c r="L214" s="110">
        <v>3</v>
      </c>
    </row>
    <row r="215" spans="1:12">
      <c r="A215" s="60" t="s">
        <v>343</v>
      </c>
      <c r="B215" s="86" t="s">
        <v>344</v>
      </c>
      <c r="C215" s="11" t="s">
        <v>3</v>
      </c>
      <c r="D215" s="11">
        <v>40</v>
      </c>
      <c r="E215" s="86" t="s">
        <v>735</v>
      </c>
      <c r="F215" s="84">
        <v>1.113636363636362</v>
      </c>
      <c r="G215" s="118">
        <v>1</v>
      </c>
      <c r="H215" s="11">
        <v>1</v>
      </c>
      <c r="I215" s="11">
        <v>1</v>
      </c>
      <c r="J215" s="101">
        <v>1</v>
      </c>
      <c r="K215" s="87">
        <v>4</v>
      </c>
      <c r="L215" s="110">
        <v>3</v>
      </c>
    </row>
    <row r="216" spans="1:12">
      <c r="A216" s="60" t="s">
        <v>34</v>
      </c>
      <c r="B216" s="86" t="s">
        <v>36</v>
      </c>
      <c r="C216" s="11" t="s">
        <v>3</v>
      </c>
      <c r="D216" s="11">
        <v>50</v>
      </c>
      <c r="E216" s="86" t="s">
        <v>413</v>
      </c>
      <c r="F216" s="84">
        <v>1.2499999999999982</v>
      </c>
      <c r="G216" s="118">
        <v>1</v>
      </c>
      <c r="H216" s="11">
        <v>1</v>
      </c>
      <c r="I216" s="11">
        <v>1</v>
      </c>
      <c r="J216" s="101" t="e">
        <v>#N/A</v>
      </c>
      <c r="K216" s="88">
        <v>3</v>
      </c>
      <c r="L216" s="111">
        <v>3</v>
      </c>
    </row>
    <row r="217" spans="1:12">
      <c r="A217" s="60" t="s">
        <v>72</v>
      </c>
      <c r="B217" s="86" t="s">
        <v>73</v>
      </c>
      <c r="C217" s="11" t="s">
        <v>3</v>
      </c>
      <c r="D217" s="11">
        <v>55</v>
      </c>
      <c r="E217" s="86" t="s">
        <v>774</v>
      </c>
      <c r="F217" s="84">
        <v>1.3409090909090891</v>
      </c>
      <c r="G217" s="118">
        <v>1</v>
      </c>
      <c r="H217" s="11" t="e">
        <v>#N/A</v>
      </c>
      <c r="I217" s="11">
        <v>1</v>
      </c>
      <c r="J217" s="101">
        <v>1</v>
      </c>
      <c r="K217" s="88">
        <v>3</v>
      </c>
      <c r="L217" s="111">
        <v>3</v>
      </c>
    </row>
    <row r="218" spans="1:12">
      <c r="A218" s="60" t="s">
        <v>82</v>
      </c>
      <c r="B218" s="86" t="s">
        <v>83</v>
      </c>
      <c r="C218" s="11" t="s">
        <v>3</v>
      </c>
      <c r="D218" s="90"/>
      <c r="E218" s="86" t="s">
        <v>455</v>
      </c>
      <c r="F218" s="84">
        <v>1</v>
      </c>
      <c r="G218" s="118" t="e">
        <v>#N/A</v>
      </c>
      <c r="H218" s="11">
        <v>1</v>
      </c>
      <c r="I218" s="11">
        <v>1</v>
      </c>
      <c r="J218" s="101">
        <v>1</v>
      </c>
      <c r="K218" s="88">
        <v>3</v>
      </c>
      <c r="L218" s="111">
        <v>3</v>
      </c>
    </row>
    <row r="219" spans="1:12">
      <c r="A219" s="60" t="s">
        <v>82</v>
      </c>
      <c r="B219" s="86" t="s">
        <v>84</v>
      </c>
      <c r="C219" s="11" t="s">
        <v>3</v>
      </c>
      <c r="D219" s="7">
        <v>12</v>
      </c>
      <c r="E219" s="86" t="s">
        <v>458</v>
      </c>
      <c r="F219" s="91">
        <v>1.3181818181818181</v>
      </c>
      <c r="G219" s="118" t="e">
        <v>#N/A</v>
      </c>
      <c r="H219" s="11">
        <v>1</v>
      </c>
      <c r="I219" s="11">
        <v>1</v>
      </c>
      <c r="J219" s="101">
        <v>1</v>
      </c>
      <c r="K219" s="88">
        <v>3</v>
      </c>
      <c r="L219" s="111">
        <v>3</v>
      </c>
    </row>
    <row r="220" spans="1:12">
      <c r="A220" s="60" t="s">
        <v>112</v>
      </c>
      <c r="B220" s="86" t="s">
        <v>103</v>
      </c>
      <c r="C220" s="11" t="s">
        <v>3</v>
      </c>
      <c r="D220" s="11">
        <v>35</v>
      </c>
      <c r="E220" s="86" t="s">
        <v>796</v>
      </c>
      <c r="F220" s="84">
        <v>1.0681818181818166</v>
      </c>
      <c r="G220" s="118">
        <v>1</v>
      </c>
      <c r="H220" s="11" t="e">
        <v>#N/A</v>
      </c>
      <c r="I220" s="11">
        <v>1</v>
      </c>
      <c r="J220" s="101">
        <v>1</v>
      </c>
      <c r="K220" s="88">
        <v>3</v>
      </c>
      <c r="L220" s="111">
        <v>3</v>
      </c>
    </row>
    <row r="221" spans="1:12">
      <c r="A221" s="60" t="s">
        <v>122</v>
      </c>
      <c r="B221" s="86" t="s">
        <v>123</v>
      </c>
      <c r="C221" s="11" t="s">
        <v>3</v>
      </c>
      <c r="D221" s="11">
        <v>12</v>
      </c>
      <c r="E221" s="86" t="s">
        <v>802</v>
      </c>
      <c r="F221" s="84">
        <v>1.3181818181818181</v>
      </c>
      <c r="G221" s="118">
        <v>1</v>
      </c>
      <c r="H221" s="11" t="e">
        <v>#N/A</v>
      </c>
      <c r="I221" s="11">
        <v>1</v>
      </c>
      <c r="J221" s="101">
        <v>1</v>
      </c>
      <c r="K221" s="88">
        <v>3</v>
      </c>
      <c r="L221" s="111">
        <v>3</v>
      </c>
    </row>
    <row r="222" spans="1:12">
      <c r="A222" s="60" t="s">
        <v>126</v>
      </c>
      <c r="B222" s="86" t="s">
        <v>128</v>
      </c>
      <c r="C222" s="11" t="s">
        <v>3</v>
      </c>
      <c r="D222" s="5">
        <v>10</v>
      </c>
      <c r="E222" s="86" t="s">
        <v>509</v>
      </c>
      <c r="F222" s="84">
        <v>1.4772727272727273</v>
      </c>
      <c r="G222" s="118" t="e">
        <v>#N/A</v>
      </c>
      <c r="H222" s="11">
        <v>1</v>
      </c>
      <c r="I222" s="11">
        <v>1</v>
      </c>
      <c r="J222" s="101">
        <v>1</v>
      </c>
      <c r="K222" s="88">
        <v>3</v>
      </c>
      <c r="L222" s="111">
        <v>3</v>
      </c>
    </row>
    <row r="223" spans="1:12">
      <c r="A223" s="60" t="s">
        <v>134</v>
      </c>
      <c r="B223" s="86" t="s">
        <v>135</v>
      </c>
      <c r="C223" s="11" t="s">
        <v>3</v>
      </c>
      <c r="D223" s="2">
        <v>21</v>
      </c>
      <c r="E223" s="86" t="s">
        <v>515</v>
      </c>
      <c r="F223" s="89">
        <v>0.99999999999999845</v>
      </c>
      <c r="G223" s="118" t="e">
        <v>#N/A</v>
      </c>
      <c r="H223" s="11">
        <v>1</v>
      </c>
      <c r="I223" s="11">
        <v>1</v>
      </c>
      <c r="J223" s="101">
        <v>1</v>
      </c>
      <c r="K223" s="88">
        <v>3</v>
      </c>
      <c r="L223" s="111">
        <v>3</v>
      </c>
    </row>
    <row r="224" spans="1:12">
      <c r="A224" s="60" t="s">
        <v>142</v>
      </c>
      <c r="B224" s="86" t="s">
        <v>123</v>
      </c>
      <c r="C224" s="11" t="s">
        <v>3</v>
      </c>
      <c r="D224" s="11">
        <v>40</v>
      </c>
      <c r="E224" s="86" t="s">
        <v>807</v>
      </c>
      <c r="F224" s="84">
        <v>1.113636363636362</v>
      </c>
      <c r="G224" s="118">
        <v>1</v>
      </c>
      <c r="H224" s="11" t="e">
        <v>#N/A</v>
      </c>
      <c r="I224" s="11">
        <v>1</v>
      </c>
      <c r="J224" s="101">
        <v>1</v>
      </c>
      <c r="K224" s="88">
        <v>3</v>
      </c>
      <c r="L224" s="111">
        <v>3</v>
      </c>
    </row>
    <row r="225" spans="1:12">
      <c r="A225" s="60" t="s">
        <v>152</v>
      </c>
      <c r="B225" s="86" t="s">
        <v>153</v>
      </c>
      <c r="C225" s="11" t="s">
        <v>3</v>
      </c>
      <c r="D225" s="11">
        <v>21</v>
      </c>
      <c r="E225" s="86" t="s">
        <v>530</v>
      </c>
      <c r="F225" s="89">
        <v>0.99999999999999845</v>
      </c>
      <c r="G225" s="118">
        <v>1</v>
      </c>
      <c r="H225" s="11">
        <v>1</v>
      </c>
      <c r="I225" s="11" t="e">
        <v>#N/A</v>
      </c>
      <c r="J225" s="101">
        <v>1</v>
      </c>
      <c r="K225" s="88">
        <v>3</v>
      </c>
      <c r="L225" s="111">
        <v>3</v>
      </c>
    </row>
    <row r="226" spans="1:12">
      <c r="A226" s="60" t="s">
        <v>159</v>
      </c>
      <c r="B226" s="86" t="s">
        <v>143</v>
      </c>
      <c r="C226" s="11" t="s">
        <v>3</v>
      </c>
      <c r="D226" s="11">
        <v>8</v>
      </c>
      <c r="E226" s="86" t="s">
        <v>536</v>
      </c>
      <c r="F226" s="84">
        <v>1.6363636363636365</v>
      </c>
      <c r="G226" s="118" t="e">
        <v>#N/A</v>
      </c>
      <c r="H226" s="11">
        <v>1</v>
      </c>
      <c r="I226" s="11">
        <v>1</v>
      </c>
      <c r="J226" s="101">
        <v>1</v>
      </c>
      <c r="K226" s="88">
        <v>3</v>
      </c>
      <c r="L226" s="111">
        <v>3</v>
      </c>
    </row>
    <row r="227" spans="1:12">
      <c r="A227" s="60" t="s">
        <v>164</v>
      </c>
      <c r="B227" s="86" t="s">
        <v>165</v>
      </c>
      <c r="C227" s="11" t="s">
        <v>3</v>
      </c>
      <c r="D227" s="11">
        <v>65</v>
      </c>
      <c r="E227" s="86" t="s">
        <v>541</v>
      </c>
      <c r="F227" s="84">
        <v>1.5681818181818161</v>
      </c>
      <c r="G227" s="118">
        <v>1</v>
      </c>
      <c r="H227" s="11">
        <v>1</v>
      </c>
      <c r="I227" s="11" t="e">
        <v>#N/A</v>
      </c>
      <c r="J227" s="101">
        <v>1</v>
      </c>
      <c r="K227" s="88">
        <v>3</v>
      </c>
      <c r="L227" s="111">
        <v>3</v>
      </c>
    </row>
    <row r="228" spans="1:12">
      <c r="A228" s="60" t="s">
        <v>184</v>
      </c>
      <c r="B228" s="86" t="s">
        <v>185</v>
      </c>
      <c r="C228" s="11" t="s">
        <v>3</v>
      </c>
      <c r="D228" s="11">
        <v>16</v>
      </c>
      <c r="E228" s="86" t="s">
        <v>560</v>
      </c>
      <c r="F228" s="84">
        <v>1.1363636363636349</v>
      </c>
      <c r="G228" s="118">
        <v>1</v>
      </c>
      <c r="H228" s="11">
        <v>1</v>
      </c>
      <c r="I228" s="11" t="e">
        <v>#N/A</v>
      </c>
      <c r="J228" s="101">
        <v>1</v>
      </c>
      <c r="K228" s="88">
        <v>3</v>
      </c>
      <c r="L228" s="111">
        <v>3</v>
      </c>
    </row>
    <row r="229" spans="1:12">
      <c r="A229" s="60" t="s">
        <v>189</v>
      </c>
      <c r="B229" s="86" t="s">
        <v>107</v>
      </c>
      <c r="C229" s="11" t="s">
        <v>3</v>
      </c>
      <c r="D229" s="11">
        <v>12</v>
      </c>
      <c r="E229" s="86" t="s">
        <v>566</v>
      </c>
      <c r="F229" s="84">
        <v>1.3181818181818181</v>
      </c>
      <c r="G229" s="118">
        <v>1</v>
      </c>
      <c r="H229" s="11">
        <v>1</v>
      </c>
      <c r="I229" s="11" t="e">
        <v>#N/A</v>
      </c>
      <c r="J229" s="101">
        <v>1</v>
      </c>
      <c r="K229" s="88">
        <v>3</v>
      </c>
      <c r="L229" s="111">
        <v>3</v>
      </c>
    </row>
    <row r="230" spans="1:12">
      <c r="A230" s="60" t="s">
        <v>248</v>
      </c>
      <c r="B230" s="86" t="s">
        <v>249</v>
      </c>
      <c r="C230" s="11" t="s">
        <v>3</v>
      </c>
      <c r="D230" s="2">
        <v>10</v>
      </c>
      <c r="E230" s="86" t="s">
        <v>629</v>
      </c>
      <c r="F230" s="84">
        <v>1.4772727272727273</v>
      </c>
      <c r="G230" s="118" t="e">
        <v>#N/A</v>
      </c>
      <c r="H230" s="11">
        <v>1</v>
      </c>
      <c r="I230" s="11">
        <v>1</v>
      </c>
      <c r="J230" s="101">
        <v>1</v>
      </c>
      <c r="K230" s="88">
        <v>3</v>
      </c>
      <c r="L230" s="111">
        <v>3</v>
      </c>
    </row>
    <row r="231" spans="1:12">
      <c r="A231" s="60" t="s">
        <v>250</v>
      </c>
      <c r="B231" s="86" t="s">
        <v>123</v>
      </c>
      <c r="C231" s="11" t="s">
        <v>3</v>
      </c>
      <c r="D231" s="11">
        <v>12</v>
      </c>
      <c r="E231" s="86" t="s">
        <v>859</v>
      </c>
      <c r="F231" s="84">
        <v>1.3181818181818181</v>
      </c>
      <c r="G231" s="118">
        <v>1</v>
      </c>
      <c r="H231" s="11" t="e">
        <v>#N/A</v>
      </c>
      <c r="I231" s="11">
        <v>1</v>
      </c>
      <c r="J231" s="101">
        <v>1</v>
      </c>
      <c r="K231" s="88">
        <v>3</v>
      </c>
      <c r="L231" s="111">
        <v>3</v>
      </c>
    </row>
    <row r="232" spans="1:12">
      <c r="A232" s="60" t="s">
        <v>251</v>
      </c>
      <c r="B232" s="86" t="s">
        <v>76</v>
      </c>
      <c r="C232" s="11" t="s">
        <v>3</v>
      </c>
      <c r="D232" s="11">
        <v>45</v>
      </c>
      <c r="E232" s="86" t="s">
        <v>631</v>
      </c>
      <c r="F232" s="84">
        <v>1.1590909090909074</v>
      </c>
      <c r="G232" s="118" t="e">
        <v>#N/A</v>
      </c>
      <c r="H232" s="11">
        <v>1</v>
      </c>
      <c r="I232" s="11">
        <v>1</v>
      </c>
      <c r="J232" s="101">
        <v>1</v>
      </c>
      <c r="K232" s="88">
        <v>3</v>
      </c>
      <c r="L232" s="111">
        <v>3</v>
      </c>
    </row>
    <row r="233" spans="1:12">
      <c r="A233" s="60" t="s">
        <v>260</v>
      </c>
      <c r="B233" s="86" t="s">
        <v>109</v>
      </c>
      <c r="C233" s="11" t="s">
        <v>3</v>
      </c>
      <c r="D233" s="11">
        <v>70</v>
      </c>
      <c r="E233" s="86" t="s">
        <v>646</v>
      </c>
      <c r="F233" s="84">
        <v>1.6590909090909067</v>
      </c>
      <c r="G233" s="118">
        <v>1</v>
      </c>
      <c r="H233" s="11">
        <v>1</v>
      </c>
      <c r="I233" s="11">
        <v>1</v>
      </c>
      <c r="J233" s="101" t="e">
        <v>#N/A</v>
      </c>
      <c r="K233" s="88">
        <v>3</v>
      </c>
      <c r="L233" s="111">
        <v>3</v>
      </c>
    </row>
    <row r="234" spans="1:12">
      <c r="A234" s="60" t="s">
        <v>263</v>
      </c>
      <c r="B234" s="86" t="s">
        <v>148</v>
      </c>
      <c r="C234" s="11" t="s">
        <v>3</v>
      </c>
      <c r="D234" s="11">
        <v>45</v>
      </c>
      <c r="E234" s="86" t="s">
        <v>653</v>
      </c>
      <c r="F234" s="84">
        <v>1.1590909090909074</v>
      </c>
      <c r="G234" s="118" t="e">
        <v>#N/A</v>
      </c>
      <c r="H234" s="11">
        <v>1</v>
      </c>
      <c r="I234" s="11">
        <v>1</v>
      </c>
      <c r="J234" s="101">
        <v>1</v>
      </c>
      <c r="K234" s="88">
        <v>3</v>
      </c>
      <c r="L234" s="111">
        <v>3</v>
      </c>
    </row>
    <row r="235" spans="1:12">
      <c r="A235" s="60" t="s">
        <v>299</v>
      </c>
      <c r="B235" s="86" t="s">
        <v>99</v>
      </c>
      <c r="C235" s="11" t="s">
        <v>3</v>
      </c>
      <c r="D235" s="11">
        <v>40</v>
      </c>
      <c r="E235" s="86" t="s">
        <v>690</v>
      </c>
      <c r="F235" s="84">
        <v>1.113636363636362</v>
      </c>
      <c r="G235" s="118">
        <v>1</v>
      </c>
      <c r="H235" s="11">
        <v>1</v>
      </c>
      <c r="I235" s="11" t="e">
        <v>#N/A</v>
      </c>
      <c r="J235" s="101">
        <v>1</v>
      </c>
      <c r="K235" s="88">
        <v>3</v>
      </c>
      <c r="L235" s="111">
        <v>3</v>
      </c>
    </row>
    <row r="236" spans="1:12">
      <c r="A236" s="60" t="s">
        <v>299</v>
      </c>
      <c r="B236" s="86" t="s">
        <v>300</v>
      </c>
      <c r="C236" s="11" t="s">
        <v>3</v>
      </c>
      <c r="D236" s="90"/>
      <c r="E236" s="86" t="s">
        <v>692</v>
      </c>
      <c r="F236" s="84">
        <v>1</v>
      </c>
      <c r="G236" s="118" t="e">
        <v>#N/A</v>
      </c>
      <c r="H236" s="11">
        <v>1</v>
      </c>
      <c r="I236" s="11">
        <v>1</v>
      </c>
      <c r="J236" s="101">
        <v>1</v>
      </c>
      <c r="K236" s="88">
        <v>3</v>
      </c>
      <c r="L236" s="111">
        <v>3</v>
      </c>
    </row>
    <row r="237" spans="1:12">
      <c r="A237" s="60" t="s">
        <v>326</v>
      </c>
      <c r="B237" s="86" t="s">
        <v>327</v>
      </c>
      <c r="C237" s="11" t="s">
        <v>3</v>
      </c>
      <c r="D237" s="11">
        <v>40</v>
      </c>
      <c r="E237" s="86" t="s">
        <v>721</v>
      </c>
      <c r="F237" s="84">
        <v>1.113636363636362</v>
      </c>
      <c r="G237" s="118">
        <v>1</v>
      </c>
      <c r="H237" s="11">
        <v>1</v>
      </c>
      <c r="I237" s="11" t="e">
        <v>#N/A</v>
      </c>
      <c r="J237" s="101">
        <v>1</v>
      </c>
      <c r="K237" s="88">
        <v>3</v>
      </c>
      <c r="L237" s="111">
        <v>3</v>
      </c>
    </row>
    <row r="238" spans="1:12">
      <c r="A238" s="60" t="s">
        <v>331</v>
      </c>
      <c r="B238" s="86" t="s">
        <v>332</v>
      </c>
      <c r="C238" s="11" t="s">
        <v>3</v>
      </c>
      <c r="D238" s="11">
        <v>21</v>
      </c>
      <c r="E238" s="86" t="s">
        <v>724</v>
      </c>
      <c r="F238" s="89">
        <v>0.99999999999999845</v>
      </c>
      <c r="G238" s="118">
        <v>1</v>
      </c>
      <c r="H238" s="11">
        <v>1</v>
      </c>
      <c r="I238" s="11" t="e">
        <v>#N/A</v>
      </c>
      <c r="J238" s="101">
        <v>1</v>
      </c>
      <c r="K238" s="88">
        <v>3</v>
      </c>
      <c r="L238" s="111">
        <v>3</v>
      </c>
    </row>
    <row r="239" spans="1:12">
      <c r="A239" s="60" t="s">
        <v>331</v>
      </c>
      <c r="B239" s="86" t="s">
        <v>333</v>
      </c>
      <c r="C239" s="11" t="s">
        <v>3</v>
      </c>
      <c r="D239" s="2">
        <v>35</v>
      </c>
      <c r="E239" s="86" t="s">
        <v>726</v>
      </c>
      <c r="F239" s="84">
        <v>1.0681818181818166</v>
      </c>
      <c r="G239" s="118" t="e">
        <v>#N/A</v>
      </c>
      <c r="H239" s="11">
        <v>1</v>
      </c>
      <c r="I239" s="11">
        <v>1</v>
      </c>
      <c r="J239" s="101">
        <v>1</v>
      </c>
      <c r="K239" s="88">
        <v>3</v>
      </c>
      <c r="L239" s="111">
        <v>3</v>
      </c>
    </row>
    <row r="240" spans="1:12">
      <c r="A240" s="60" t="s">
        <v>346</v>
      </c>
      <c r="B240" s="86" t="s">
        <v>347</v>
      </c>
      <c r="C240" s="11" t="s">
        <v>3</v>
      </c>
      <c r="D240" s="90"/>
      <c r="E240" s="86" t="s">
        <v>737</v>
      </c>
      <c r="F240" s="84">
        <v>1</v>
      </c>
      <c r="G240" s="118" t="e">
        <v>#N/A</v>
      </c>
      <c r="H240" s="11">
        <v>1</v>
      </c>
      <c r="I240" s="11">
        <v>1</v>
      </c>
      <c r="J240" s="101">
        <v>1</v>
      </c>
      <c r="K240" s="88">
        <v>3</v>
      </c>
      <c r="L240" s="111">
        <v>3</v>
      </c>
    </row>
    <row r="241" spans="1:12">
      <c r="A241" s="60" t="s">
        <v>353</v>
      </c>
      <c r="B241" s="86" t="s">
        <v>51</v>
      </c>
      <c r="C241" s="11" t="s">
        <v>3</v>
      </c>
      <c r="D241" s="11">
        <v>16</v>
      </c>
      <c r="E241" s="86" t="s">
        <v>746</v>
      </c>
      <c r="F241" s="84">
        <v>1.1363636363636349</v>
      </c>
      <c r="G241" s="118" t="e">
        <v>#N/A</v>
      </c>
      <c r="H241" s="11">
        <v>1</v>
      </c>
      <c r="I241" s="11">
        <v>1</v>
      </c>
      <c r="J241" s="101">
        <v>1</v>
      </c>
      <c r="K241" s="88">
        <v>3</v>
      </c>
      <c r="L241" s="111">
        <v>3</v>
      </c>
    </row>
    <row r="242" spans="1:12">
      <c r="A242" s="60" t="s">
        <v>1</v>
      </c>
      <c r="B242" s="86" t="s">
        <v>2</v>
      </c>
      <c r="C242" s="11" t="s">
        <v>3</v>
      </c>
      <c r="D242" s="2">
        <v>10</v>
      </c>
      <c r="E242" s="86" t="s">
        <v>369</v>
      </c>
      <c r="F242" s="84">
        <v>1.4772727272727273</v>
      </c>
      <c r="G242" s="118" t="e">
        <v>#N/A</v>
      </c>
      <c r="H242" s="11">
        <v>1</v>
      </c>
      <c r="I242" s="11" t="e">
        <v>#N/A</v>
      </c>
      <c r="J242" s="101">
        <v>1</v>
      </c>
      <c r="K242" s="88">
        <v>2</v>
      </c>
      <c r="L242" s="111">
        <v>2</v>
      </c>
    </row>
    <row r="243" spans="1:12">
      <c r="A243" s="60" t="s">
        <v>6</v>
      </c>
      <c r="B243" s="86" t="s">
        <v>8</v>
      </c>
      <c r="C243" s="11" t="s">
        <v>3</v>
      </c>
      <c r="D243" s="2">
        <v>10</v>
      </c>
      <c r="E243" s="86" t="s">
        <v>374</v>
      </c>
      <c r="F243" s="84">
        <v>1.4772727272727273</v>
      </c>
      <c r="G243" s="118" t="e">
        <v>#N/A</v>
      </c>
      <c r="H243" s="11">
        <v>1</v>
      </c>
      <c r="I243" s="11" t="e">
        <v>#N/A</v>
      </c>
      <c r="J243" s="101">
        <v>1</v>
      </c>
      <c r="K243" s="88">
        <v>2</v>
      </c>
      <c r="L243" s="111">
        <v>2</v>
      </c>
    </row>
    <row r="244" spans="1:12">
      <c r="A244" s="60" t="s">
        <v>43</v>
      </c>
      <c r="B244" s="86" t="s">
        <v>44</v>
      </c>
      <c r="C244" s="11" t="s">
        <v>3</v>
      </c>
      <c r="D244" s="11">
        <v>45</v>
      </c>
      <c r="E244" s="86" t="s">
        <v>1054</v>
      </c>
      <c r="F244" s="84">
        <v>1.1590909090909074</v>
      </c>
      <c r="G244" s="118" t="e">
        <v>#N/A</v>
      </c>
      <c r="H244" s="11" t="e">
        <v>#N/A</v>
      </c>
      <c r="I244" s="11">
        <v>1</v>
      </c>
      <c r="J244" s="101">
        <v>1</v>
      </c>
      <c r="K244" s="88">
        <v>2</v>
      </c>
      <c r="L244" s="111">
        <v>2</v>
      </c>
    </row>
    <row r="245" spans="1:12">
      <c r="A245" s="60" t="s">
        <v>48</v>
      </c>
      <c r="B245" s="86" t="s">
        <v>49</v>
      </c>
      <c r="C245" s="11" t="s">
        <v>3</v>
      </c>
      <c r="D245" s="11">
        <v>21</v>
      </c>
      <c r="E245" s="86" t="s">
        <v>1024</v>
      </c>
      <c r="F245" s="89">
        <v>0.99999999999999845</v>
      </c>
      <c r="G245" s="118" t="e">
        <v>#N/A</v>
      </c>
      <c r="H245" s="11" t="e">
        <v>#N/A</v>
      </c>
      <c r="I245" s="11">
        <v>1</v>
      </c>
      <c r="J245" s="101">
        <v>1</v>
      </c>
      <c r="K245" s="88">
        <v>2</v>
      </c>
      <c r="L245" s="111">
        <v>2</v>
      </c>
    </row>
    <row r="246" spans="1:12">
      <c r="A246" s="60" t="s">
        <v>54</v>
      </c>
      <c r="B246" s="86" t="s">
        <v>55</v>
      </c>
      <c r="C246" s="11" t="s">
        <v>3</v>
      </c>
      <c r="D246" s="11">
        <v>8</v>
      </c>
      <c r="E246" s="86" t="s">
        <v>1100</v>
      </c>
      <c r="F246" s="84">
        <v>1.6363636363636365</v>
      </c>
      <c r="G246" s="118" t="e">
        <v>#N/A</v>
      </c>
      <c r="H246" s="11" t="e">
        <v>#N/A</v>
      </c>
      <c r="I246" s="11">
        <v>1</v>
      </c>
      <c r="J246" s="101">
        <v>1</v>
      </c>
      <c r="K246" s="88">
        <v>2</v>
      </c>
      <c r="L246" s="111">
        <v>2</v>
      </c>
    </row>
    <row r="247" spans="1:12">
      <c r="A247" s="60" t="s">
        <v>80</v>
      </c>
      <c r="B247" s="86" t="s">
        <v>81</v>
      </c>
      <c r="C247" s="11" t="s">
        <v>3</v>
      </c>
      <c r="D247" s="90"/>
      <c r="E247" s="86" t="s">
        <v>1068</v>
      </c>
      <c r="F247" s="84">
        <v>1</v>
      </c>
      <c r="G247" s="118" t="e">
        <v>#N/A</v>
      </c>
      <c r="H247" s="11" t="e">
        <v>#N/A</v>
      </c>
      <c r="I247" s="11">
        <v>1</v>
      </c>
      <c r="J247" s="101">
        <v>1</v>
      </c>
      <c r="K247" s="88">
        <v>2</v>
      </c>
      <c r="L247" s="111">
        <v>2</v>
      </c>
    </row>
    <row r="248" spans="1:12">
      <c r="A248" s="60" t="s">
        <v>80</v>
      </c>
      <c r="B248" s="86" t="s">
        <v>33</v>
      </c>
      <c r="C248" s="11" t="s">
        <v>3</v>
      </c>
      <c r="D248" s="2">
        <v>45</v>
      </c>
      <c r="E248" s="86" t="s">
        <v>452</v>
      </c>
      <c r="F248" s="84">
        <v>1.1590909090909074</v>
      </c>
      <c r="G248" s="118" t="e">
        <v>#N/A</v>
      </c>
      <c r="H248" s="11">
        <v>1</v>
      </c>
      <c r="I248" s="11">
        <v>1</v>
      </c>
      <c r="J248" s="101" t="e">
        <v>#N/A</v>
      </c>
      <c r="K248" s="88">
        <v>2</v>
      </c>
      <c r="L248" s="111">
        <v>2</v>
      </c>
    </row>
    <row r="249" spans="1:12">
      <c r="A249" s="60" t="s">
        <v>132</v>
      </c>
      <c r="B249" s="86" t="s">
        <v>125</v>
      </c>
      <c r="C249" s="11" t="s">
        <v>3</v>
      </c>
      <c r="D249" s="11">
        <v>20</v>
      </c>
      <c r="E249" s="86" t="s">
        <v>513</v>
      </c>
      <c r="F249" s="84">
        <v>1.0454545454545441</v>
      </c>
      <c r="G249" s="118">
        <v>1</v>
      </c>
      <c r="H249" s="11">
        <v>1</v>
      </c>
      <c r="I249" s="11" t="e">
        <v>#N/A</v>
      </c>
      <c r="J249" s="101" t="e">
        <v>#N/A</v>
      </c>
      <c r="K249" s="88">
        <v>2</v>
      </c>
      <c r="L249" s="111">
        <v>2</v>
      </c>
    </row>
    <row r="250" spans="1:12">
      <c r="A250" s="60" t="s">
        <v>136</v>
      </c>
      <c r="B250" s="86" t="s">
        <v>46</v>
      </c>
      <c r="C250" s="11" t="s">
        <v>3</v>
      </c>
      <c r="D250" s="2">
        <v>55</v>
      </c>
      <c r="E250" s="86" t="s">
        <v>517</v>
      </c>
      <c r="F250" s="84">
        <v>1.3409090909090891</v>
      </c>
      <c r="G250" s="118" t="e">
        <v>#N/A</v>
      </c>
      <c r="H250" s="11">
        <v>1</v>
      </c>
      <c r="I250" s="11">
        <v>1</v>
      </c>
      <c r="J250" s="101" t="e">
        <v>#N/A</v>
      </c>
      <c r="K250" s="88">
        <v>2</v>
      </c>
      <c r="L250" s="111">
        <v>2</v>
      </c>
    </row>
    <row r="251" spans="1:12">
      <c r="A251" s="60" t="s">
        <v>136</v>
      </c>
      <c r="B251" s="86" t="s">
        <v>137</v>
      </c>
      <c r="C251" s="11" t="s">
        <v>3</v>
      </c>
      <c r="D251" s="11">
        <v>21</v>
      </c>
      <c r="E251" s="86" t="s">
        <v>1091</v>
      </c>
      <c r="F251" s="89">
        <v>0.99999999999999845</v>
      </c>
      <c r="G251" s="118" t="e">
        <v>#N/A</v>
      </c>
      <c r="H251" s="11" t="e">
        <v>#N/A</v>
      </c>
      <c r="I251" s="11">
        <v>1</v>
      </c>
      <c r="J251" s="101">
        <v>1</v>
      </c>
      <c r="K251" s="88">
        <v>2</v>
      </c>
      <c r="L251" s="111">
        <v>2</v>
      </c>
    </row>
    <row r="252" spans="1:12">
      <c r="A252" s="60" t="s">
        <v>138</v>
      </c>
      <c r="B252" s="86" t="s">
        <v>139</v>
      </c>
      <c r="C252" s="11" t="s">
        <v>3</v>
      </c>
      <c r="D252" s="11">
        <v>40</v>
      </c>
      <c r="E252" s="86" t="s">
        <v>518</v>
      </c>
      <c r="F252" s="84">
        <v>1.113636363636362</v>
      </c>
      <c r="G252" s="118" t="e">
        <v>#N/A</v>
      </c>
      <c r="H252" s="11">
        <v>1</v>
      </c>
      <c r="I252" s="11">
        <v>1</v>
      </c>
      <c r="J252" s="101" t="e">
        <v>#N/A</v>
      </c>
      <c r="K252" s="88">
        <v>2</v>
      </c>
      <c r="L252" s="111">
        <v>2</v>
      </c>
    </row>
    <row r="253" spans="1:12">
      <c r="A253" s="60" t="s">
        <v>140</v>
      </c>
      <c r="B253" s="86" t="s">
        <v>63</v>
      </c>
      <c r="C253" s="11" t="s">
        <v>3</v>
      </c>
      <c r="D253" s="11">
        <v>10</v>
      </c>
      <c r="E253" s="86" t="s">
        <v>1084</v>
      </c>
      <c r="F253" s="84">
        <v>1.4772727272727273</v>
      </c>
      <c r="G253" s="118" t="e">
        <v>#N/A</v>
      </c>
      <c r="H253" s="11" t="e">
        <v>#N/A</v>
      </c>
      <c r="I253" s="11">
        <v>1</v>
      </c>
      <c r="J253" s="101">
        <v>1</v>
      </c>
      <c r="K253" s="88">
        <v>2</v>
      </c>
      <c r="L253" s="111">
        <v>2</v>
      </c>
    </row>
    <row r="254" spans="1:12">
      <c r="A254" s="60" t="s">
        <v>154</v>
      </c>
      <c r="B254" s="86" t="s">
        <v>156</v>
      </c>
      <c r="C254" s="11" t="s">
        <v>3</v>
      </c>
      <c r="D254" s="2">
        <v>50</v>
      </c>
      <c r="E254" s="86" t="s">
        <v>533</v>
      </c>
      <c r="F254" s="84">
        <v>1.2499999999999982</v>
      </c>
      <c r="G254" s="118" t="e">
        <v>#N/A</v>
      </c>
      <c r="H254" s="11">
        <v>1</v>
      </c>
      <c r="I254" s="11">
        <v>1</v>
      </c>
      <c r="J254" s="101" t="e">
        <v>#N/A</v>
      </c>
      <c r="K254" s="88">
        <v>2</v>
      </c>
      <c r="L254" s="111">
        <v>2</v>
      </c>
    </row>
    <row r="255" spans="1:12">
      <c r="A255" s="60" t="s">
        <v>157</v>
      </c>
      <c r="B255" s="86" t="s">
        <v>158</v>
      </c>
      <c r="C255" s="11" t="s">
        <v>3</v>
      </c>
      <c r="D255" s="11">
        <v>12</v>
      </c>
      <c r="E255" s="86" t="s">
        <v>534</v>
      </c>
      <c r="F255" s="84">
        <v>1.3181818181818181</v>
      </c>
      <c r="G255" s="118">
        <v>1</v>
      </c>
      <c r="H255" s="11">
        <v>1</v>
      </c>
      <c r="I255" s="11" t="e">
        <v>#N/A</v>
      </c>
      <c r="J255" s="101" t="e">
        <v>#N/A</v>
      </c>
      <c r="K255" s="88">
        <v>2</v>
      </c>
      <c r="L255" s="111">
        <v>2</v>
      </c>
    </row>
    <row r="256" spans="1:12">
      <c r="A256" s="60" t="s">
        <v>160</v>
      </c>
      <c r="B256" s="86" t="s">
        <v>53</v>
      </c>
      <c r="C256" s="11" t="s">
        <v>3</v>
      </c>
      <c r="D256" s="11">
        <v>60</v>
      </c>
      <c r="E256" s="86" t="s">
        <v>1080</v>
      </c>
      <c r="F256" s="84">
        <v>1.4545454545454524</v>
      </c>
      <c r="G256" s="118" t="e">
        <v>#N/A</v>
      </c>
      <c r="H256" s="11" t="e">
        <v>#N/A</v>
      </c>
      <c r="I256" s="11">
        <v>1</v>
      </c>
      <c r="J256" s="101">
        <v>1</v>
      </c>
      <c r="K256" s="88">
        <v>2</v>
      </c>
      <c r="L256" s="111">
        <v>2</v>
      </c>
    </row>
    <row r="257" spans="1:12">
      <c r="A257" s="60" t="s">
        <v>166</v>
      </c>
      <c r="B257" s="86" t="s">
        <v>109</v>
      </c>
      <c r="C257" s="11" t="s">
        <v>3</v>
      </c>
      <c r="D257" s="11">
        <v>60</v>
      </c>
      <c r="E257" s="86" t="s">
        <v>1089</v>
      </c>
      <c r="F257" s="84">
        <v>1.4545454545454524</v>
      </c>
      <c r="G257" s="118" t="e">
        <v>#N/A</v>
      </c>
      <c r="H257" s="11" t="e">
        <v>#N/A</v>
      </c>
      <c r="I257" s="11">
        <v>1</v>
      </c>
      <c r="J257" s="101">
        <v>1</v>
      </c>
      <c r="K257" s="88">
        <v>2</v>
      </c>
      <c r="L257" s="111">
        <v>2</v>
      </c>
    </row>
    <row r="258" spans="1:12">
      <c r="A258" s="60" t="s">
        <v>168</v>
      </c>
      <c r="B258" s="86" t="s">
        <v>146</v>
      </c>
      <c r="C258" s="11" t="s">
        <v>3</v>
      </c>
      <c r="D258" s="11">
        <v>21</v>
      </c>
      <c r="E258" s="86" t="s">
        <v>546</v>
      </c>
      <c r="F258" s="89">
        <v>0.99999999999999845</v>
      </c>
      <c r="G258" s="118">
        <v>1</v>
      </c>
      <c r="H258" s="11">
        <v>1</v>
      </c>
      <c r="I258" s="11" t="e">
        <v>#N/A</v>
      </c>
      <c r="J258" s="101" t="e">
        <v>#N/A</v>
      </c>
      <c r="K258" s="88">
        <v>2</v>
      </c>
      <c r="L258" s="111">
        <v>2</v>
      </c>
    </row>
    <row r="259" spans="1:12">
      <c r="A259" s="60" t="s">
        <v>169</v>
      </c>
      <c r="B259" s="86" t="s">
        <v>105</v>
      </c>
      <c r="C259" s="11" t="s">
        <v>3</v>
      </c>
      <c r="D259" s="11">
        <v>10</v>
      </c>
      <c r="E259" s="86" t="s">
        <v>548</v>
      </c>
      <c r="F259" s="84">
        <v>1.4772727272727273</v>
      </c>
      <c r="G259" s="118">
        <v>1</v>
      </c>
      <c r="H259" s="11">
        <v>1</v>
      </c>
      <c r="I259" s="11" t="e">
        <v>#N/A</v>
      </c>
      <c r="J259" s="101" t="e">
        <v>#N/A</v>
      </c>
      <c r="K259" s="88">
        <v>2</v>
      </c>
      <c r="L259" s="111">
        <v>2</v>
      </c>
    </row>
    <row r="260" spans="1:12">
      <c r="A260" s="60" t="s">
        <v>199</v>
      </c>
      <c r="B260" s="86" t="s">
        <v>200</v>
      </c>
      <c r="C260" s="11" t="s">
        <v>3</v>
      </c>
      <c r="D260" s="11">
        <v>14</v>
      </c>
      <c r="E260" s="86" t="s">
        <v>576</v>
      </c>
      <c r="F260" s="84">
        <v>1.2272727272727253</v>
      </c>
      <c r="G260" s="118" t="e">
        <v>#N/A</v>
      </c>
      <c r="H260" s="11">
        <v>1</v>
      </c>
      <c r="I260" s="11">
        <v>1</v>
      </c>
      <c r="J260" s="101" t="e">
        <v>#N/A</v>
      </c>
      <c r="K260" s="88">
        <v>2</v>
      </c>
      <c r="L260" s="111">
        <v>2</v>
      </c>
    </row>
    <row r="261" spans="1:12">
      <c r="A261" s="60" t="s">
        <v>222</v>
      </c>
      <c r="B261" s="86" t="s">
        <v>223</v>
      </c>
      <c r="C261" s="11" t="s">
        <v>3</v>
      </c>
      <c r="D261" s="11">
        <v>65</v>
      </c>
      <c r="E261" s="86" t="s">
        <v>594</v>
      </c>
      <c r="F261" s="84">
        <v>1.5681818181818161</v>
      </c>
      <c r="G261" s="118" t="e">
        <v>#N/A</v>
      </c>
      <c r="H261" s="11">
        <v>1</v>
      </c>
      <c r="I261" s="11" t="e">
        <v>#N/A</v>
      </c>
      <c r="J261" s="101">
        <v>1</v>
      </c>
      <c r="K261" s="88">
        <v>2</v>
      </c>
      <c r="L261" s="111">
        <v>2</v>
      </c>
    </row>
    <row r="262" spans="1:12">
      <c r="A262" s="60" t="s">
        <v>228</v>
      </c>
      <c r="B262" s="86" t="s">
        <v>46</v>
      </c>
      <c r="C262" s="11" t="s">
        <v>3</v>
      </c>
      <c r="D262" s="2">
        <v>21</v>
      </c>
      <c r="E262" s="86" t="s">
        <v>607</v>
      </c>
      <c r="F262" s="89">
        <v>0.99999999999999845</v>
      </c>
      <c r="G262" s="118" t="e">
        <v>#N/A</v>
      </c>
      <c r="H262" s="11">
        <v>1</v>
      </c>
      <c r="I262" s="11" t="e">
        <v>#N/A</v>
      </c>
      <c r="J262" s="101">
        <v>1</v>
      </c>
      <c r="K262" s="88">
        <v>2</v>
      </c>
      <c r="L262" s="111">
        <v>2</v>
      </c>
    </row>
    <row r="263" spans="1:12">
      <c r="A263" s="60" t="s">
        <v>235</v>
      </c>
      <c r="B263" s="86" t="s">
        <v>7</v>
      </c>
      <c r="C263" s="11" t="s">
        <v>3</v>
      </c>
      <c r="D263" s="11">
        <v>10</v>
      </c>
      <c r="E263" s="86" t="s">
        <v>853</v>
      </c>
      <c r="F263" s="84">
        <v>1.4772727272727273</v>
      </c>
      <c r="G263" s="118">
        <v>1</v>
      </c>
      <c r="H263" s="11" t="e">
        <v>#N/A</v>
      </c>
      <c r="I263" s="11" t="e">
        <v>#N/A</v>
      </c>
      <c r="J263" s="101">
        <v>1</v>
      </c>
      <c r="K263" s="88">
        <v>2</v>
      </c>
      <c r="L263" s="111">
        <v>2</v>
      </c>
    </row>
    <row r="264" spans="1:12">
      <c r="A264" s="60" t="s">
        <v>251</v>
      </c>
      <c r="B264" s="86" t="s">
        <v>99</v>
      </c>
      <c r="C264" s="11" t="s">
        <v>3</v>
      </c>
      <c r="D264" s="11">
        <v>8</v>
      </c>
      <c r="E264" s="86" t="s">
        <v>633</v>
      </c>
      <c r="F264" s="84">
        <v>1.6363636363636365</v>
      </c>
      <c r="G264" s="118">
        <v>1</v>
      </c>
      <c r="H264" s="11">
        <v>1</v>
      </c>
      <c r="I264" s="11" t="e">
        <v>#N/A</v>
      </c>
      <c r="J264" s="101" t="e">
        <v>#N/A</v>
      </c>
      <c r="K264" s="88">
        <v>2</v>
      </c>
      <c r="L264" s="111">
        <v>2</v>
      </c>
    </row>
    <row r="265" spans="1:12">
      <c r="A265" s="60" t="s">
        <v>254</v>
      </c>
      <c r="B265" s="86" t="s">
        <v>143</v>
      </c>
      <c r="C265" s="11" t="s">
        <v>3</v>
      </c>
      <c r="D265" s="11">
        <v>6</v>
      </c>
      <c r="E265" s="86" t="s">
        <v>635</v>
      </c>
      <c r="F265" s="84">
        <v>1.8409090909090911</v>
      </c>
      <c r="G265" s="118" t="e">
        <v>#N/A</v>
      </c>
      <c r="H265" s="11">
        <v>1</v>
      </c>
      <c r="I265" s="11" t="e">
        <v>#N/A</v>
      </c>
      <c r="J265" s="101">
        <v>1</v>
      </c>
      <c r="K265" s="88">
        <v>2</v>
      </c>
      <c r="L265" s="111">
        <v>2</v>
      </c>
    </row>
    <row r="266" spans="1:12">
      <c r="A266" s="60" t="s">
        <v>255</v>
      </c>
      <c r="B266" s="86" t="s">
        <v>174</v>
      </c>
      <c r="C266" s="11" t="s">
        <v>3</v>
      </c>
      <c r="D266" s="11">
        <v>40</v>
      </c>
      <c r="E266" s="86" t="s">
        <v>1086</v>
      </c>
      <c r="F266" s="84">
        <v>1.113636363636362</v>
      </c>
      <c r="G266" s="118" t="e">
        <v>#N/A</v>
      </c>
      <c r="H266" s="11" t="e">
        <v>#N/A</v>
      </c>
      <c r="I266" s="11">
        <v>1</v>
      </c>
      <c r="J266" s="101">
        <v>1</v>
      </c>
      <c r="K266" s="88">
        <v>2</v>
      </c>
      <c r="L266" s="111">
        <v>2</v>
      </c>
    </row>
    <row r="267" spans="1:12">
      <c r="A267" s="60" t="s">
        <v>278</v>
      </c>
      <c r="B267" s="86" t="s">
        <v>279</v>
      </c>
      <c r="C267" s="11" t="s">
        <v>3</v>
      </c>
      <c r="D267" s="11">
        <v>21</v>
      </c>
      <c r="E267" s="86" t="s">
        <v>669</v>
      </c>
      <c r="F267" s="89">
        <v>0.99999999999999845</v>
      </c>
      <c r="G267" s="118" t="e">
        <v>#N/A</v>
      </c>
      <c r="H267" s="11">
        <v>1</v>
      </c>
      <c r="I267" s="11" t="e">
        <v>#N/A</v>
      </c>
      <c r="J267" s="101">
        <v>1</v>
      </c>
      <c r="K267" s="88">
        <v>2</v>
      </c>
      <c r="L267" s="111">
        <v>2</v>
      </c>
    </row>
    <row r="268" spans="1:12">
      <c r="A268" s="60" t="s">
        <v>285</v>
      </c>
      <c r="B268" s="86" t="s">
        <v>287</v>
      </c>
      <c r="C268" s="11" t="s">
        <v>3</v>
      </c>
      <c r="D268" s="11">
        <v>6</v>
      </c>
      <c r="E268" s="86" t="s">
        <v>677</v>
      </c>
      <c r="F268" s="84">
        <v>1.8409090909090911</v>
      </c>
      <c r="G268" s="118">
        <v>1</v>
      </c>
      <c r="H268" s="11">
        <v>1</v>
      </c>
      <c r="I268" s="11" t="e">
        <v>#N/A</v>
      </c>
      <c r="J268" s="101" t="e">
        <v>#N/A</v>
      </c>
      <c r="K268" s="88">
        <v>2</v>
      </c>
      <c r="L268" s="111">
        <v>2</v>
      </c>
    </row>
    <row r="269" spans="1:12">
      <c r="A269" s="60" t="s">
        <v>290</v>
      </c>
      <c r="B269" s="86" t="s">
        <v>22</v>
      </c>
      <c r="C269" s="11" t="s">
        <v>3</v>
      </c>
      <c r="D269" s="11">
        <v>45</v>
      </c>
      <c r="E269" s="86" t="s">
        <v>1032</v>
      </c>
      <c r="F269" s="84">
        <v>1.1590909090909074</v>
      </c>
      <c r="G269" s="118" t="e">
        <v>#N/A</v>
      </c>
      <c r="H269" s="11" t="e">
        <v>#N/A</v>
      </c>
      <c r="I269" s="11">
        <v>1</v>
      </c>
      <c r="J269" s="101">
        <v>1</v>
      </c>
      <c r="K269" s="88">
        <v>2</v>
      </c>
      <c r="L269" s="111">
        <v>2</v>
      </c>
    </row>
    <row r="270" spans="1:12">
      <c r="A270" s="60" t="s">
        <v>346</v>
      </c>
      <c r="B270" s="86" t="s">
        <v>348</v>
      </c>
      <c r="C270" s="11" t="s">
        <v>3</v>
      </c>
      <c r="D270" s="11">
        <v>35</v>
      </c>
      <c r="E270" s="86" t="s">
        <v>1042</v>
      </c>
      <c r="F270" s="84">
        <v>1.0681818181818166</v>
      </c>
      <c r="G270" s="118" t="e">
        <v>#N/A</v>
      </c>
      <c r="H270" s="11" t="e">
        <v>#N/A</v>
      </c>
      <c r="I270" s="11">
        <v>1</v>
      </c>
      <c r="J270" s="101">
        <v>1</v>
      </c>
      <c r="K270" s="88">
        <v>2</v>
      </c>
      <c r="L270" s="111">
        <v>2</v>
      </c>
    </row>
    <row r="271" spans="1:12">
      <c r="A271" s="60" t="s">
        <v>353</v>
      </c>
      <c r="B271" s="86" t="s">
        <v>177</v>
      </c>
      <c r="C271" s="11" t="s">
        <v>3</v>
      </c>
      <c r="D271" s="11">
        <v>35</v>
      </c>
      <c r="E271" s="86" t="s">
        <v>748</v>
      </c>
      <c r="F271" s="84">
        <v>1.0681818181818166</v>
      </c>
      <c r="G271" s="118">
        <v>1</v>
      </c>
      <c r="H271" s="11">
        <v>1</v>
      </c>
      <c r="I271" s="11" t="e">
        <v>#N/A</v>
      </c>
      <c r="J271" s="101" t="e">
        <v>#N/A</v>
      </c>
      <c r="K271" s="88">
        <v>2</v>
      </c>
      <c r="L271" s="111">
        <v>2</v>
      </c>
    </row>
    <row r="272" spans="1:12">
      <c r="A272" s="60" t="s">
        <v>1</v>
      </c>
      <c r="B272" s="86" t="s">
        <v>22</v>
      </c>
      <c r="C272" s="11" t="s">
        <v>3</v>
      </c>
      <c r="D272" s="11">
        <v>10</v>
      </c>
      <c r="E272" s="86" t="s">
        <v>1239</v>
      </c>
      <c r="F272" s="84">
        <v>1.4772727272727273</v>
      </c>
      <c r="G272" s="118" t="e">
        <v>#N/A</v>
      </c>
      <c r="H272" s="11" t="e">
        <v>#N/A</v>
      </c>
      <c r="I272" s="11" t="e">
        <v>#N/A</v>
      </c>
      <c r="J272" s="101">
        <v>1</v>
      </c>
      <c r="K272" s="88">
        <v>1</v>
      </c>
      <c r="L272" s="111">
        <v>1</v>
      </c>
    </row>
    <row r="273" spans="1:12">
      <c r="A273" s="60" t="s">
        <v>1296</v>
      </c>
      <c r="B273" s="86" t="s">
        <v>1297</v>
      </c>
      <c r="C273" s="11" t="s">
        <v>3</v>
      </c>
      <c r="D273" s="11">
        <v>21</v>
      </c>
      <c r="E273" s="86" t="s">
        <v>1299</v>
      </c>
      <c r="F273" s="89">
        <v>0.99999999999999845</v>
      </c>
      <c r="G273" s="118" t="e">
        <v>#N/A</v>
      </c>
      <c r="H273" s="11" t="e">
        <v>#N/A</v>
      </c>
      <c r="I273" s="11" t="e">
        <v>#N/A</v>
      </c>
      <c r="J273" s="101">
        <v>1</v>
      </c>
      <c r="K273" s="88">
        <v>1</v>
      </c>
      <c r="L273" s="111">
        <v>1</v>
      </c>
    </row>
    <row r="274" spans="1:12">
      <c r="A274" s="60" t="s">
        <v>31</v>
      </c>
      <c r="B274" s="86" t="s">
        <v>33</v>
      </c>
      <c r="C274" s="11" t="s">
        <v>3</v>
      </c>
      <c r="D274" s="11">
        <v>12</v>
      </c>
      <c r="E274" s="86" t="s">
        <v>1078</v>
      </c>
      <c r="F274" s="84">
        <v>1.3181818181818181</v>
      </c>
      <c r="G274" s="118" t="e">
        <v>#N/A</v>
      </c>
      <c r="H274" s="11" t="e">
        <v>#N/A</v>
      </c>
      <c r="I274" s="11">
        <v>1</v>
      </c>
      <c r="J274" s="101" t="e">
        <v>#N/A</v>
      </c>
      <c r="K274" s="88">
        <v>1</v>
      </c>
      <c r="L274" s="111">
        <v>1</v>
      </c>
    </row>
    <row r="275" spans="1:12">
      <c r="A275" s="60" t="s">
        <v>34</v>
      </c>
      <c r="B275" s="86" t="s">
        <v>1145</v>
      </c>
      <c r="C275" s="11" t="s">
        <v>3</v>
      </c>
      <c r="D275" s="11">
        <v>17</v>
      </c>
      <c r="E275" s="86" t="s">
        <v>1250</v>
      </c>
      <c r="F275" s="84">
        <v>1.0909090909090893</v>
      </c>
      <c r="G275" s="118" t="e">
        <v>#N/A</v>
      </c>
      <c r="H275" s="11" t="e">
        <v>#N/A</v>
      </c>
      <c r="I275" s="11" t="e">
        <v>#N/A</v>
      </c>
      <c r="J275" s="101">
        <v>1</v>
      </c>
      <c r="K275" s="88">
        <v>1</v>
      </c>
      <c r="L275" s="111">
        <v>1</v>
      </c>
    </row>
    <row r="276" spans="1:12">
      <c r="A276" s="60" t="s">
        <v>34</v>
      </c>
      <c r="B276" s="86" t="s">
        <v>37</v>
      </c>
      <c r="C276" s="11" t="s">
        <v>3</v>
      </c>
      <c r="D276" s="11">
        <v>14</v>
      </c>
      <c r="E276" s="86" t="s">
        <v>763</v>
      </c>
      <c r="F276" s="84">
        <v>1.2272727272727253</v>
      </c>
      <c r="G276" s="118">
        <v>1</v>
      </c>
      <c r="H276" s="11" t="e">
        <v>#N/A</v>
      </c>
      <c r="I276" s="11" t="e">
        <v>#N/A</v>
      </c>
      <c r="J276" s="101" t="e">
        <v>#N/A</v>
      </c>
      <c r="K276" s="88">
        <v>1</v>
      </c>
      <c r="L276" s="111">
        <v>1</v>
      </c>
    </row>
    <row r="277" spans="1:12">
      <c r="A277" s="60" t="s">
        <v>39</v>
      </c>
      <c r="B277" s="86" t="s">
        <v>40</v>
      </c>
      <c r="C277" s="11" t="s">
        <v>3</v>
      </c>
      <c r="D277" s="11">
        <v>14</v>
      </c>
      <c r="E277" s="86" t="s">
        <v>764</v>
      </c>
      <c r="F277" s="84">
        <v>1.2272727272727253</v>
      </c>
      <c r="G277" s="118">
        <v>1</v>
      </c>
      <c r="H277" s="11" t="e">
        <v>#N/A</v>
      </c>
      <c r="I277" s="11" t="e">
        <v>#N/A</v>
      </c>
      <c r="J277" s="101" t="e">
        <v>#N/A</v>
      </c>
      <c r="K277" s="88">
        <v>1</v>
      </c>
      <c r="L277" s="111">
        <v>1</v>
      </c>
    </row>
    <row r="278" spans="1:12">
      <c r="A278" s="60" t="s">
        <v>41</v>
      </c>
      <c r="B278" s="86" t="s">
        <v>1130</v>
      </c>
      <c r="C278" s="11" t="s">
        <v>3</v>
      </c>
      <c r="D278" s="11">
        <v>45</v>
      </c>
      <c r="E278" s="86" t="s">
        <v>1308</v>
      </c>
      <c r="F278" s="84">
        <v>1.1590909090909074</v>
      </c>
      <c r="G278" s="118" t="e">
        <v>#N/A</v>
      </c>
      <c r="H278" s="11" t="e">
        <v>#N/A</v>
      </c>
      <c r="I278" s="11" t="e">
        <v>#N/A</v>
      </c>
      <c r="J278" s="101">
        <v>1</v>
      </c>
      <c r="K278" s="88">
        <v>1</v>
      </c>
      <c r="L278" s="111">
        <v>1</v>
      </c>
    </row>
    <row r="279" spans="1:12">
      <c r="A279" s="60" t="s">
        <v>45</v>
      </c>
      <c r="B279" s="86" t="s">
        <v>46</v>
      </c>
      <c r="C279" s="11" t="s">
        <v>3</v>
      </c>
      <c r="D279" s="2">
        <v>14</v>
      </c>
      <c r="E279" s="86" t="s">
        <v>419</v>
      </c>
      <c r="F279" s="84">
        <v>1.2272727272727253</v>
      </c>
      <c r="G279" s="118" t="e">
        <v>#N/A</v>
      </c>
      <c r="H279" s="11">
        <v>1</v>
      </c>
      <c r="I279" s="11" t="e">
        <v>#N/A</v>
      </c>
      <c r="J279" s="101" t="e">
        <v>#N/A</v>
      </c>
      <c r="K279" s="88">
        <v>1</v>
      </c>
      <c r="L279" s="111">
        <v>1</v>
      </c>
    </row>
    <row r="280" spans="1:12">
      <c r="A280" s="60" t="s">
        <v>1323</v>
      </c>
      <c r="B280" s="86" t="s">
        <v>1324</v>
      </c>
      <c r="C280" s="11" t="s">
        <v>3</v>
      </c>
      <c r="D280" s="11">
        <v>6</v>
      </c>
      <c r="E280" s="86" t="s">
        <v>1325</v>
      </c>
      <c r="F280" s="84">
        <v>1.8409090909090911</v>
      </c>
      <c r="G280" s="118" t="e">
        <v>#N/A</v>
      </c>
      <c r="H280" s="11" t="e">
        <v>#N/A</v>
      </c>
      <c r="I280" s="11" t="e">
        <v>#N/A</v>
      </c>
      <c r="J280" s="101">
        <v>1</v>
      </c>
      <c r="K280" s="88">
        <v>1</v>
      </c>
      <c r="L280" s="111">
        <v>1</v>
      </c>
    </row>
    <row r="281" spans="1:12">
      <c r="A281" s="60" t="s">
        <v>50</v>
      </c>
      <c r="B281" s="86" t="s">
        <v>51</v>
      </c>
      <c r="C281" s="11" t="s">
        <v>3</v>
      </c>
      <c r="D281" s="2">
        <v>16</v>
      </c>
      <c r="E281" s="86" t="s">
        <v>425</v>
      </c>
      <c r="F281" s="84">
        <v>1.1363636363636349</v>
      </c>
      <c r="G281" s="118" t="e">
        <v>#N/A</v>
      </c>
      <c r="H281" s="11">
        <v>1</v>
      </c>
      <c r="I281" s="11" t="e">
        <v>#N/A</v>
      </c>
      <c r="J281" s="101" t="e">
        <v>#N/A</v>
      </c>
      <c r="K281" s="88">
        <v>1</v>
      </c>
      <c r="L281" s="111">
        <v>1</v>
      </c>
    </row>
    <row r="282" spans="1:12">
      <c r="A282" s="60" t="s">
        <v>80</v>
      </c>
      <c r="B282" s="86" t="s">
        <v>1304</v>
      </c>
      <c r="C282" s="11" t="s">
        <v>3</v>
      </c>
      <c r="D282" s="11">
        <v>40</v>
      </c>
      <c r="E282" s="86" t="s">
        <v>1306</v>
      </c>
      <c r="F282" s="84">
        <v>1.113636363636362</v>
      </c>
      <c r="G282" s="118" t="e">
        <v>#N/A</v>
      </c>
      <c r="H282" s="11" t="e">
        <v>#N/A</v>
      </c>
      <c r="I282" s="11" t="e">
        <v>#N/A</v>
      </c>
      <c r="J282" s="101">
        <v>1</v>
      </c>
      <c r="K282" s="88">
        <v>1</v>
      </c>
      <c r="L282" s="111">
        <v>1</v>
      </c>
    </row>
    <row r="283" spans="1:12">
      <c r="A283" s="60" t="s">
        <v>100</v>
      </c>
      <c r="B283" s="86" t="s">
        <v>23</v>
      </c>
      <c r="C283" s="11" t="s">
        <v>3</v>
      </c>
      <c r="D283" s="5">
        <v>45</v>
      </c>
      <c r="E283" s="86" t="s">
        <v>476</v>
      </c>
      <c r="F283" s="84">
        <v>1.1590909090909074</v>
      </c>
      <c r="G283" s="118" t="e">
        <v>#N/A</v>
      </c>
      <c r="H283" s="11">
        <v>1</v>
      </c>
      <c r="I283" s="11" t="e">
        <v>#N/A</v>
      </c>
      <c r="J283" s="101" t="e">
        <v>#N/A</v>
      </c>
      <c r="K283" s="88">
        <v>1</v>
      </c>
      <c r="L283" s="111">
        <v>1</v>
      </c>
    </row>
    <row r="284" spans="1:12">
      <c r="A284" s="60" t="s">
        <v>108</v>
      </c>
      <c r="B284" s="86" t="s">
        <v>1309</v>
      </c>
      <c r="C284" s="11" t="s">
        <v>3</v>
      </c>
      <c r="D284" s="11">
        <v>20</v>
      </c>
      <c r="E284" s="86" t="s">
        <v>1311</v>
      </c>
      <c r="F284" s="84">
        <v>1.0454545454545441</v>
      </c>
      <c r="G284" s="118" t="e">
        <v>#N/A</v>
      </c>
      <c r="H284" s="11" t="e">
        <v>#N/A</v>
      </c>
      <c r="I284" s="11" t="e">
        <v>#N/A</v>
      </c>
      <c r="J284" s="101">
        <v>1</v>
      </c>
      <c r="K284" s="88">
        <v>1</v>
      </c>
      <c r="L284" s="111">
        <v>1</v>
      </c>
    </row>
    <row r="285" spans="1:12">
      <c r="A285" s="60" t="s">
        <v>114</v>
      </c>
      <c r="B285" s="86" t="s">
        <v>115</v>
      </c>
      <c r="C285" s="11" t="s">
        <v>3</v>
      </c>
      <c r="D285" s="11">
        <v>55</v>
      </c>
      <c r="E285" s="86" t="s">
        <v>1060</v>
      </c>
      <c r="F285" s="84">
        <v>1.3409090909090891</v>
      </c>
      <c r="G285" s="118" t="e">
        <v>#N/A</v>
      </c>
      <c r="H285" s="11" t="e">
        <v>#N/A</v>
      </c>
      <c r="I285" s="11">
        <v>1</v>
      </c>
      <c r="J285" s="101" t="e">
        <v>#N/A</v>
      </c>
      <c r="K285" s="88">
        <v>1</v>
      </c>
      <c r="L285" s="111">
        <v>1</v>
      </c>
    </row>
    <row r="286" spans="1:12">
      <c r="A286" s="60" t="s">
        <v>114</v>
      </c>
      <c r="B286" s="86" t="s">
        <v>1220</v>
      </c>
      <c r="C286" s="11" t="s">
        <v>3</v>
      </c>
      <c r="D286" s="11">
        <v>40</v>
      </c>
      <c r="E286" s="86" t="s">
        <v>1222</v>
      </c>
      <c r="F286" s="84">
        <v>1.113636363636362</v>
      </c>
      <c r="G286" s="118" t="e">
        <v>#N/A</v>
      </c>
      <c r="H286" s="11" t="e">
        <v>#N/A</v>
      </c>
      <c r="I286" s="11" t="e">
        <v>#N/A</v>
      </c>
      <c r="J286" s="101">
        <v>1</v>
      </c>
      <c r="K286" s="88">
        <v>1</v>
      </c>
      <c r="L286" s="111">
        <v>1</v>
      </c>
    </row>
    <row r="287" spans="1:12">
      <c r="A287" s="60" t="s">
        <v>114</v>
      </c>
      <c r="B287" s="86" t="s">
        <v>117</v>
      </c>
      <c r="C287" s="11" t="s">
        <v>3</v>
      </c>
      <c r="D287" s="11">
        <v>50</v>
      </c>
      <c r="E287" s="86" t="s">
        <v>799</v>
      </c>
      <c r="F287" s="84">
        <v>1.2499999999999982</v>
      </c>
      <c r="G287" s="118">
        <v>1</v>
      </c>
      <c r="H287" s="11" t="e">
        <v>#N/A</v>
      </c>
      <c r="I287" s="11" t="e">
        <v>#N/A</v>
      </c>
      <c r="J287" s="101" t="e">
        <v>#N/A</v>
      </c>
      <c r="K287" s="88">
        <v>1</v>
      </c>
      <c r="L287" s="111">
        <v>1</v>
      </c>
    </row>
    <row r="288" spans="1:12">
      <c r="A288" s="60" t="s">
        <v>129</v>
      </c>
      <c r="B288" s="86" t="s">
        <v>130</v>
      </c>
      <c r="C288" s="11" t="s">
        <v>3</v>
      </c>
      <c r="D288" s="11">
        <v>14</v>
      </c>
      <c r="E288" s="86" t="s">
        <v>803</v>
      </c>
      <c r="F288" s="84">
        <v>1.2272727272727253</v>
      </c>
      <c r="G288" s="118">
        <v>1</v>
      </c>
      <c r="H288" s="11" t="e">
        <v>#N/A</v>
      </c>
      <c r="I288" s="11" t="e">
        <v>#N/A</v>
      </c>
      <c r="J288" s="101" t="e">
        <v>#N/A</v>
      </c>
      <c r="K288" s="88">
        <v>1</v>
      </c>
      <c r="L288" s="111">
        <v>1</v>
      </c>
    </row>
    <row r="289" spans="1:12">
      <c r="A289" s="60" t="s">
        <v>152</v>
      </c>
      <c r="B289" s="86" t="s">
        <v>1285</v>
      </c>
      <c r="C289" s="11" t="s">
        <v>3</v>
      </c>
      <c r="D289" s="11">
        <v>21</v>
      </c>
      <c r="E289" s="86" t="s">
        <v>1287</v>
      </c>
      <c r="F289" s="89">
        <v>0.99999999999999845</v>
      </c>
      <c r="G289" s="118" t="e">
        <v>#N/A</v>
      </c>
      <c r="H289" s="11" t="e">
        <v>#N/A</v>
      </c>
      <c r="I289" s="11" t="e">
        <v>#N/A</v>
      </c>
      <c r="J289" s="101">
        <v>1</v>
      </c>
      <c r="K289" s="88">
        <v>1</v>
      </c>
      <c r="L289" s="111">
        <v>1</v>
      </c>
    </row>
    <row r="290" spans="1:12">
      <c r="A290" s="60" t="s">
        <v>154</v>
      </c>
      <c r="B290" s="86" t="s">
        <v>22</v>
      </c>
      <c r="C290" s="11" t="s">
        <v>3</v>
      </c>
      <c r="D290" s="11">
        <v>40</v>
      </c>
      <c r="E290" s="86" t="s">
        <v>1070</v>
      </c>
      <c r="F290" s="84">
        <v>1.113636363636362</v>
      </c>
      <c r="G290" s="118" t="e">
        <v>#N/A</v>
      </c>
      <c r="H290" s="11" t="e">
        <v>#N/A</v>
      </c>
      <c r="I290" s="11">
        <v>1</v>
      </c>
      <c r="J290" s="101" t="e">
        <v>#N/A</v>
      </c>
      <c r="K290" s="88">
        <v>1</v>
      </c>
      <c r="L290" s="111">
        <v>1</v>
      </c>
    </row>
    <row r="291" spans="1:12">
      <c r="A291" s="60" t="s">
        <v>170</v>
      </c>
      <c r="B291" s="86" t="s">
        <v>171</v>
      </c>
      <c r="C291" s="11" t="s">
        <v>3</v>
      </c>
      <c r="D291" s="11">
        <v>12</v>
      </c>
      <c r="E291" s="86" t="s">
        <v>816</v>
      </c>
      <c r="F291" s="84">
        <v>1.3181818181818181</v>
      </c>
      <c r="G291" s="118">
        <v>1</v>
      </c>
      <c r="H291" s="11" t="e">
        <v>#N/A</v>
      </c>
      <c r="I291" s="11" t="e">
        <v>#N/A</v>
      </c>
      <c r="J291" s="101" t="e">
        <v>#N/A</v>
      </c>
      <c r="K291" s="88">
        <v>1</v>
      </c>
      <c r="L291" s="111">
        <v>1</v>
      </c>
    </row>
    <row r="292" spans="1:12">
      <c r="A292" s="60" t="s">
        <v>178</v>
      </c>
      <c r="B292" s="86" t="s">
        <v>1282</v>
      </c>
      <c r="C292" s="11" t="s">
        <v>3</v>
      </c>
      <c r="D292" s="11">
        <v>35</v>
      </c>
      <c r="E292" s="86" t="s">
        <v>1284</v>
      </c>
      <c r="F292" s="84">
        <v>1.0681818181818166</v>
      </c>
      <c r="G292" s="118" t="e">
        <v>#N/A</v>
      </c>
      <c r="H292" s="11" t="e">
        <v>#N/A</v>
      </c>
      <c r="I292" s="11" t="e">
        <v>#N/A</v>
      </c>
      <c r="J292" s="101">
        <v>1</v>
      </c>
      <c r="K292" s="88">
        <v>1</v>
      </c>
      <c r="L292" s="111">
        <v>1</v>
      </c>
    </row>
    <row r="293" spans="1:12">
      <c r="A293" s="60" t="s">
        <v>192</v>
      </c>
      <c r="B293" s="86" t="s">
        <v>193</v>
      </c>
      <c r="C293" s="11" t="s">
        <v>3</v>
      </c>
      <c r="D293" s="11">
        <v>21</v>
      </c>
      <c r="E293" s="86" t="s">
        <v>1088</v>
      </c>
      <c r="F293" s="89">
        <v>0.99999999999999845</v>
      </c>
      <c r="G293" s="118" t="e">
        <v>#N/A</v>
      </c>
      <c r="H293" s="11" t="e">
        <v>#N/A</v>
      </c>
      <c r="I293" s="11">
        <v>1</v>
      </c>
      <c r="J293" s="101" t="e">
        <v>#N/A</v>
      </c>
      <c r="K293" s="88">
        <v>1</v>
      </c>
      <c r="L293" s="111">
        <v>1</v>
      </c>
    </row>
    <row r="294" spans="1:12">
      <c r="A294" s="60" t="s">
        <v>197</v>
      </c>
      <c r="B294" s="86" t="s">
        <v>1241</v>
      </c>
      <c r="C294" s="11" t="s">
        <v>3</v>
      </c>
      <c r="D294" s="11">
        <v>21</v>
      </c>
      <c r="E294" s="86" t="s">
        <v>1243</v>
      </c>
      <c r="F294" s="89">
        <v>0.99999999999999845</v>
      </c>
      <c r="G294" s="118" t="e">
        <v>#N/A</v>
      </c>
      <c r="H294" s="11" t="e">
        <v>#N/A</v>
      </c>
      <c r="I294" s="11" t="e">
        <v>#N/A</v>
      </c>
      <c r="J294" s="101">
        <v>1</v>
      </c>
      <c r="K294" s="88">
        <v>1</v>
      </c>
      <c r="L294" s="111">
        <v>1</v>
      </c>
    </row>
    <row r="295" spans="1:12">
      <c r="A295" s="60" t="s">
        <v>217</v>
      </c>
      <c r="B295" s="86" t="s">
        <v>37</v>
      </c>
      <c r="C295" s="11" t="s">
        <v>3</v>
      </c>
      <c r="D295" s="11">
        <v>45</v>
      </c>
      <c r="E295" s="86" t="s">
        <v>839</v>
      </c>
      <c r="F295" s="84">
        <v>1.1590909090909074</v>
      </c>
      <c r="G295" s="118">
        <v>1</v>
      </c>
      <c r="H295" s="11" t="e">
        <v>#N/A</v>
      </c>
      <c r="I295" s="11" t="e">
        <v>#N/A</v>
      </c>
      <c r="J295" s="101" t="e">
        <v>#N/A</v>
      </c>
      <c r="K295" s="88">
        <v>1</v>
      </c>
      <c r="L295" s="111">
        <v>1</v>
      </c>
    </row>
    <row r="296" spans="1:12">
      <c r="A296" s="60" t="s">
        <v>220</v>
      </c>
      <c r="B296" s="86" t="s">
        <v>221</v>
      </c>
      <c r="C296" s="11" t="s">
        <v>3</v>
      </c>
      <c r="D296" s="90"/>
      <c r="E296" s="86" t="s">
        <v>1097</v>
      </c>
      <c r="F296" s="84">
        <v>1</v>
      </c>
      <c r="G296" s="118" t="e">
        <v>#N/A</v>
      </c>
      <c r="H296" s="11" t="e">
        <v>#N/A</v>
      </c>
      <c r="I296" s="11">
        <v>1</v>
      </c>
      <c r="J296" s="101" t="e">
        <v>#N/A</v>
      </c>
      <c r="K296" s="88">
        <v>1</v>
      </c>
      <c r="L296" s="111">
        <v>1</v>
      </c>
    </row>
    <row r="297" spans="1:12">
      <c r="A297" s="60" t="s">
        <v>228</v>
      </c>
      <c r="B297" s="86" t="s">
        <v>231</v>
      </c>
      <c r="C297" s="11" t="s">
        <v>3</v>
      </c>
      <c r="D297" s="11">
        <v>40</v>
      </c>
      <c r="E297" s="86" t="s">
        <v>1065</v>
      </c>
      <c r="F297" s="84">
        <v>1.113636363636362</v>
      </c>
      <c r="G297" s="118" t="e">
        <v>#N/A</v>
      </c>
      <c r="H297" s="11" t="e">
        <v>#N/A</v>
      </c>
      <c r="I297" s="11">
        <v>1</v>
      </c>
      <c r="J297" s="101" t="e">
        <v>#N/A</v>
      </c>
      <c r="K297" s="88">
        <v>1</v>
      </c>
      <c r="L297" s="111">
        <v>1</v>
      </c>
    </row>
    <row r="298" spans="1:12">
      <c r="A298" s="60" t="s">
        <v>228</v>
      </c>
      <c r="B298" s="86" t="s">
        <v>13</v>
      </c>
      <c r="C298" s="11" t="s">
        <v>3</v>
      </c>
      <c r="D298" s="11">
        <v>40</v>
      </c>
      <c r="E298" s="86" t="s">
        <v>609</v>
      </c>
      <c r="F298" s="84">
        <v>1.113636363636362</v>
      </c>
      <c r="G298" s="118" t="e">
        <v>#N/A</v>
      </c>
      <c r="H298" s="11">
        <v>1</v>
      </c>
      <c r="I298" s="11" t="e">
        <v>#N/A</v>
      </c>
      <c r="J298" s="101" t="e">
        <v>#N/A</v>
      </c>
      <c r="K298" s="88">
        <v>1</v>
      </c>
      <c r="L298" s="111">
        <v>1</v>
      </c>
    </row>
    <row r="299" spans="1:12">
      <c r="A299" s="60" t="s">
        <v>228</v>
      </c>
      <c r="B299" s="86" t="s">
        <v>234</v>
      </c>
      <c r="C299" s="11" t="s">
        <v>3</v>
      </c>
      <c r="D299" s="11">
        <v>35</v>
      </c>
      <c r="E299" s="86" t="s">
        <v>612</v>
      </c>
      <c r="F299" s="84">
        <v>1.0681818181818166</v>
      </c>
      <c r="G299" s="118" t="e">
        <v>#N/A</v>
      </c>
      <c r="H299" s="11">
        <v>1</v>
      </c>
      <c r="I299" s="11" t="e">
        <v>#N/A</v>
      </c>
      <c r="J299" s="101" t="e">
        <v>#N/A</v>
      </c>
      <c r="K299" s="88">
        <v>1</v>
      </c>
      <c r="L299" s="111">
        <v>1</v>
      </c>
    </row>
    <row r="300" spans="1:12">
      <c r="A300" s="60" t="s">
        <v>254</v>
      </c>
      <c r="B300" s="86" t="s">
        <v>158</v>
      </c>
      <c r="C300" s="11" t="s">
        <v>3</v>
      </c>
      <c r="D300" s="11">
        <v>12</v>
      </c>
      <c r="E300" s="86" t="s">
        <v>864</v>
      </c>
      <c r="F300" s="84">
        <v>1.3181818181818181</v>
      </c>
      <c r="G300" s="118">
        <v>1</v>
      </c>
      <c r="H300" s="11" t="e">
        <v>#N/A</v>
      </c>
      <c r="I300" s="11" t="e">
        <v>#N/A</v>
      </c>
      <c r="J300" s="101" t="e">
        <v>#N/A</v>
      </c>
      <c r="K300" s="88">
        <v>1</v>
      </c>
      <c r="L300" s="111">
        <v>1</v>
      </c>
    </row>
    <row r="301" spans="1:12">
      <c r="A301" s="60" t="s">
        <v>1273</v>
      </c>
      <c r="B301" s="86" t="s">
        <v>1274</v>
      </c>
      <c r="C301" s="11" t="s">
        <v>3</v>
      </c>
      <c r="D301" s="11">
        <v>45</v>
      </c>
      <c r="E301" s="86" t="s">
        <v>1276</v>
      </c>
      <c r="F301" s="84">
        <v>1.1590909090909074</v>
      </c>
      <c r="G301" s="118" t="e">
        <v>#N/A</v>
      </c>
      <c r="H301" s="11" t="e">
        <v>#N/A</v>
      </c>
      <c r="I301" s="11" t="e">
        <v>#N/A</v>
      </c>
      <c r="J301" s="101">
        <v>1</v>
      </c>
      <c r="K301" s="88">
        <v>1</v>
      </c>
      <c r="L301" s="111">
        <v>1</v>
      </c>
    </row>
    <row r="302" spans="1:12">
      <c r="A302" s="60" t="s">
        <v>256</v>
      </c>
      <c r="B302" s="86" t="s">
        <v>258</v>
      </c>
      <c r="C302" s="11" t="s">
        <v>3</v>
      </c>
      <c r="D302" s="11">
        <v>50</v>
      </c>
      <c r="E302" s="86" t="s">
        <v>642</v>
      </c>
      <c r="F302" s="84">
        <v>1.2499999999999982</v>
      </c>
      <c r="G302" s="118" t="e">
        <v>#N/A</v>
      </c>
      <c r="H302" s="11">
        <v>1</v>
      </c>
      <c r="I302" s="11" t="e">
        <v>#N/A</v>
      </c>
      <c r="J302" s="101" t="e">
        <v>#N/A</v>
      </c>
      <c r="K302" s="88">
        <v>1</v>
      </c>
      <c r="L302" s="111">
        <v>1</v>
      </c>
    </row>
    <row r="303" spans="1:12">
      <c r="A303" s="60" t="s">
        <v>256</v>
      </c>
      <c r="B303" s="86" t="s">
        <v>1224</v>
      </c>
      <c r="C303" s="11" t="s">
        <v>3</v>
      </c>
      <c r="D303" s="11">
        <v>40</v>
      </c>
      <c r="E303" s="86" t="s">
        <v>1226</v>
      </c>
      <c r="F303" s="84">
        <v>1.113636363636362</v>
      </c>
      <c r="G303" s="118" t="e">
        <v>#N/A</v>
      </c>
      <c r="H303" s="11" t="e">
        <v>#N/A</v>
      </c>
      <c r="I303" s="11" t="e">
        <v>#N/A</v>
      </c>
      <c r="J303" s="101">
        <v>1</v>
      </c>
      <c r="K303" s="88">
        <v>1</v>
      </c>
      <c r="L303" s="111">
        <v>1</v>
      </c>
    </row>
    <row r="304" spans="1:12">
      <c r="A304" s="60" t="s">
        <v>1269</v>
      </c>
      <c r="B304" s="86" t="s">
        <v>53</v>
      </c>
      <c r="C304" s="11" t="s">
        <v>3</v>
      </c>
      <c r="D304" s="92"/>
      <c r="E304" s="86" t="s">
        <v>1271</v>
      </c>
      <c r="F304" s="89">
        <v>0.99999999999999845</v>
      </c>
      <c r="G304" s="118" t="e">
        <v>#N/A</v>
      </c>
      <c r="H304" s="11" t="e">
        <v>#N/A</v>
      </c>
      <c r="I304" s="11" t="e">
        <v>#N/A</v>
      </c>
      <c r="J304" s="101">
        <v>1</v>
      </c>
      <c r="K304" s="88">
        <v>1</v>
      </c>
      <c r="L304" s="111">
        <v>1</v>
      </c>
    </row>
    <row r="305" spans="1:12">
      <c r="A305" s="60" t="s">
        <v>275</v>
      </c>
      <c r="B305" s="86" t="s">
        <v>276</v>
      </c>
      <c r="C305" s="11" t="s">
        <v>3</v>
      </c>
      <c r="D305" s="11">
        <v>40</v>
      </c>
      <c r="E305" s="86" t="s">
        <v>1074</v>
      </c>
      <c r="F305" s="84">
        <v>1.113636363636362</v>
      </c>
      <c r="G305" s="118" t="e">
        <v>#N/A</v>
      </c>
      <c r="H305" s="11" t="e">
        <v>#N/A</v>
      </c>
      <c r="I305" s="11">
        <v>1</v>
      </c>
      <c r="J305" s="101" t="e">
        <v>#N/A</v>
      </c>
      <c r="K305" s="88">
        <v>1</v>
      </c>
      <c r="L305" s="111">
        <v>1</v>
      </c>
    </row>
    <row r="306" spans="1:12">
      <c r="A306" s="60" t="s">
        <v>285</v>
      </c>
      <c r="B306" s="86" t="s">
        <v>1321</v>
      </c>
      <c r="C306" s="11" t="s">
        <v>3</v>
      </c>
      <c r="D306" s="11">
        <v>35</v>
      </c>
      <c r="E306" s="86" t="s">
        <v>1322</v>
      </c>
      <c r="F306" s="84">
        <v>1.0681818181818166</v>
      </c>
      <c r="G306" s="118" t="e">
        <v>#N/A</v>
      </c>
      <c r="H306" s="11" t="e">
        <v>#N/A</v>
      </c>
      <c r="I306" s="11" t="e">
        <v>#N/A</v>
      </c>
      <c r="J306" s="101">
        <v>1</v>
      </c>
      <c r="K306" s="88">
        <v>1</v>
      </c>
      <c r="L306" s="111">
        <v>1</v>
      </c>
    </row>
    <row r="307" spans="1:12">
      <c r="A307" s="60" t="s">
        <v>285</v>
      </c>
      <c r="B307" s="86" t="s">
        <v>1139</v>
      </c>
      <c r="C307" s="11" t="s">
        <v>3</v>
      </c>
      <c r="D307" s="11">
        <v>65</v>
      </c>
      <c r="E307" s="86" t="s">
        <v>1266</v>
      </c>
      <c r="F307" s="84">
        <v>1.5681818181818161</v>
      </c>
      <c r="G307" s="118" t="e">
        <v>#N/A</v>
      </c>
      <c r="H307" s="11" t="e">
        <v>#N/A</v>
      </c>
      <c r="I307" s="11" t="e">
        <v>#N/A</v>
      </c>
      <c r="J307" s="101">
        <v>1</v>
      </c>
      <c r="K307" s="88">
        <v>1</v>
      </c>
      <c r="L307" s="111">
        <v>1</v>
      </c>
    </row>
    <row r="308" spans="1:12">
      <c r="A308" s="60" t="s">
        <v>290</v>
      </c>
      <c r="B308" s="86" t="s">
        <v>2</v>
      </c>
      <c r="C308" s="11" t="s">
        <v>3</v>
      </c>
      <c r="D308" s="11">
        <v>40</v>
      </c>
      <c r="E308" s="86" t="s">
        <v>1248</v>
      </c>
      <c r="F308" s="84">
        <v>1.113636363636362</v>
      </c>
      <c r="G308" s="118" t="e">
        <v>#N/A</v>
      </c>
      <c r="H308" s="11" t="e">
        <v>#N/A</v>
      </c>
      <c r="I308" s="11" t="e">
        <v>#N/A</v>
      </c>
      <c r="J308" s="101">
        <v>1</v>
      </c>
      <c r="K308" s="88">
        <v>1</v>
      </c>
      <c r="L308" s="111">
        <v>1</v>
      </c>
    </row>
    <row r="309" spans="1:12">
      <c r="A309" s="60" t="s">
        <v>291</v>
      </c>
      <c r="B309" s="86" t="s">
        <v>1173</v>
      </c>
      <c r="C309" s="11" t="s">
        <v>3</v>
      </c>
      <c r="D309" s="11">
        <v>70</v>
      </c>
      <c r="E309" s="86" t="s">
        <v>1320</v>
      </c>
      <c r="F309" s="84">
        <v>1.6590909090909067</v>
      </c>
      <c r="G309" s="118" t="e">
        <v>#N/A</v>
      </c>
      <c r="H309" s="11" t="e">
        <v>#N/A</v>
      </c>
      <c r="I309" s="11" t="e">
        <v>#N/A</v>
      </c>
      <c r="J309" s="101">
        <v>1</v>
      </c>
      <c r="K309" s="88">
        <v>1</v>
      </c>
      <c r="L309" s="111">
        <v>1</v>
      </c>
    </row>
    <row r="310" spans="1:12">
      <c r="A310" s="60" t="s">
        <v>291</v>
      </c>
      <c r="B310" s="86" t="s">
        <v>292</v>
      </c>
      <c r="C310" s="11" t="s">
        <v>3</v>
      </c>
      <c r="D310" s="11">
        <v>35</v>
      </c>
      <c r="E310" s="86" t="s">
        <v>884</v>
      </c>
      <c r="F310" s="84">
        <v>1.0681818181818166</v>
      </c>
      <c r="G310" s="118">
        <v>1</v>
      </c>
      <c r="H310" s="11" t="e">
        <v>#N/A</v>
      </c>
      <c r="I310" s="11" t="e">
        <v>#N/A</v>
      </c>
      <c r="J310" s="101" t="e">
        <v>#N/A</v>
      </c>
      <c r="K310" s="88">
        <v>1</v>
      </c>
      <c r="L310" s="111">
        <v>1</v>
      </c>
    </row>
    <row r="311" spans="1:12">
      <c r="A311" s="60" t="s">
        <v>1290</v>
      </c>
      <c r="B311" s="86" t="s">
        <v>1291</v>
      </c>
      <c r="C311" s="11" t="s">
        <v>3</v>
      </c>
      <c r="D311" s="11">
        <v>35</v>
      </c>
      <c r="E311" s="86" t="s">
        <v>1293</v>
      </c>
      <c r="F311" s="84">
        <v>1.0681818181818166</v>
      </c>
      <c r="G311" s="118" t="e">
        <v>#N/A</v>
      </c>
      <c r="H311" s="11" t="e">
        <v>#N/A</v>
      </c>
      <c r="I311" s="11" t="e">
        <v>#N/A</v>
      </c>
      <c r="J311" s="101">
        <v>1</v>
      </c>
      <c r="K311" s="88">
        <v>1</v>
      </c>
      <c r="L311" s="111">
        <v>1</v>
      </c>
    </row>
    <row r="312" spans="1:12">
      <c r="A312" s="60" t="s">
        <v>319</v>
      </c>
      <c r="B312" s="86" t="s">
        <v>232</v>
      </c>
      <c r="C312" s="11" t="s">
        <v>3</v>
      </c>
      <c r="D312" s="11">
        <v>55</v>
      </c>
      <c r="E312" s="86" t="s">
        <v>1052</v>
      </c>
      <c r="F312" s="84">
        <v>1.3409090909090891</v>
      </c>
      <c r="G312" s="118" t="e">
        <v>#N/A</v>
      </c>
      <c r="H312" s="11" t="e">
        <v>#N/A</v>
      </c>
      <c r="I312" s="11">
        <v>1</v>
      </c>
      <c r="J312" s="101" t="e">
        <v>#N/A</v>
      </c>
      <c r="K312" s="88">
        <v>1</v>
      </c>
      <c r="L312" s="111">
        <v>1</v>
      </c>
    </row>
    <row r="313" spans="1:12">
      <c r="A313" s="60" t="s">
        <v>322</v>
      </c>
      <c r="B313" s="86" t="s">
        <v>22</v>
      </c>
      <c r="C313" s="11" t="s">
        <v>3</v>
      </c>
      <c r="D313" s="11">
        <v>14</v>
      </c>
      <c r="E313" s="86" t="s">
        <v>1035</v>
      </c>
      <c r="F313" s="84">
        <v>1.2272727272727253</v>
      </c>
      <c r="G313" s="118" t="e">
        <v>#N/A</v>
      </c>
      <c r="H313" s="11" t="e">
        <v>#N/A</v>
      </c>
      <c r="I313" s="11">
        <v>1</v>
      </c>
      <c r="J313" s="101" t="e">
        <v>#N/A</v>
      </c>
      <c r="K313" s="88">
        <v>1</v>
      </c>
      <c r="L313" s="111">
        <v>1</v>
      </c>
    </row>
    <row r="314" spans="1:12">
      <c r="A314" s="60" t="s">
        <v>324</v>
      </c>
      <c r="B314" s="86" t="s">
        <v>200</v>
      </c>
      <c r="C314" s="11" t="s">
        <v>3</v>
      </c>
      <c r="D314" s="11">
        <v>45</v>
      </c>
      <c r="E314" s="86" t="s">
        <v>719</v>
      </c>
      <c r="F314" s="84">
        <v>1.1590909090909074</v>
      </c>
      <c r="G314" s="118" t="e">
        <v>#N/A</v>
      </c>
      <c r="H314" s="11">
        <v>1</v>
      </c>
      <c r="I314" s="11" t="e">
        <v>#N/A</v>
      </c>
      <c r="J314" s="101" t="e">
        <v>#N/A</v>
      </c>
      <c r="K314" s="88">
        <v>1</v>
      </c>
      <c r="L314" s="111">
        <v>1</v>
      </c>
    </row>
    <row r="315" spans="1:12">
      <c r="A315" s="60" t="s">
        <v>328</v>
      </c>
      <c r="B315" s="86" t="s">
        <v>207</v>
      </c>
      <c r="C315" s="11" t="s">
        <v>3</v>
      </c>
      <c r="D315" s="11">
        <v>10</v>
      </c>
      <c r="E315" s="86" t="s">
        <v>903</v>
      </c>
      <c r="F315" s="84">
        <v>1.4772727272727273</v>
      </c>
      <c r="G315" s="118">
        <v>1</v>
      </c>
      <c r="H315" s="11" t="e">
        <v>#N/A</v>
      </c>
      <c r="I315" s="11" t="e">
        <v>#N/A</v>
      </c>
      <c r="J315" s="101" t="e">
        <v>#N/A</v>
      </c>
      <c r="K315" s="88">
        <v>1</v>
      </c>
      <c r="L315" s="111">
        <v>1</v>
      </c>
    </row>
    <row r="316" spans="1:12">
      <c r="A316" s="60" t="s">
        <v>331</v>
      </c>
      <c r="B316" s="86" t="s">
        <v>1173</v>
      </c>
      <c r="C316" s="11" t="s">
        <v>3</v>
      </c>
      <c r="D316" s="11">
        <v>35</v>
      </c>
      <c r="E316" s="86" t="s">
        <v>1237</v>
      </c>
      <c r="F316" s="84">
        <v>1.0681818181818166</v>
      </c>
      <c r="G316" s="118" t="e">
        <v>#N/A</v>
      </c>
      <c r="H316" s="11" t="e">
        <v>#N/A</v>
      </c>
      <c r="I316" s="11" t="e">
        <v>#N/A</v>
      </c>
      <c r="J316" s="101">
        <v>1</v>
      </c>
      <c r="K316" s="88">
        <v>1</v>
      </c>
      <c r="L316" s="111">
        <v>1</v>
      </c>
    </row>
    <row r="317" spans="1:12">
      <c r="A317" s="60" t="s">
        <v>340</v>
      </c>
      <c r="B317" s="86" t="s">
        <v>341</v>
      </c>
      <c r="C317" s="11" t="s">
        <v>3</v>
      </c>
      <c r="D317" s="11">
        <v>14</v>
      </c>
      <c r="E317" s="86" t="s">
        <v>1063</v>
      </c>
      <c r="F317" s="84">
        <v>1.2272727272727253</v>
      </c>
      <c r="G317" s="118" t="e">
        <v>#N/A</v>
      </c>
      <c r="H317" s="11" t="e">
        <v>#N/A</v>
      </c>
      <c r="I317" s="11">
        <v>1</v>
      </c>
      <c r="J317" s="101" t="e">
        <v>#N/A</v>
      </c>
      <c r="K317" s="88">
        <v>1</v>
      </c>
      <c r="L317" s="111">
        <v>1</v>
      </c>
    </row>
    <row r="318" spans="1:12">
      <c r="A318" s="60" t="s">
        <v>342</v>
      </c>
      <c r="B318" s="86" t="s">
        <v>69</v>
      </c>
      <c r="C318" s="11" t="s">
        <v>3</v>
      </c>
      <c r="D318" s="11">
        <v>10</v>
      </c>
      <c r="E318" s="86" t="s">
        <v>1046</v>
      </c>
      <c r="F318" s="84">
        <v>1.4772727272727273</v>
      </c>
      <c r="G318" s="118" t="e">
        <v>#N/A</v>
      </c>
      <c r="H318" s="11" t="e">
        <v>#N/A</v>
      </c>
      <c r="I318" s="11">
        <v>1</v>
      </c>
      <c r="J318" s="101" t="e">
        <v>#N/A</v>
      </c>
      <c r="K318" s="88">
        <v>1</v>
      </c>
      <c r="L318" s="111">
        <v>1</v>
      </c>
    </row>
    <row r="319" spans="1:12">
      <c r="A319" s="60" t="s">
        <v>350</v>
      </c>
      <c r="B319" s="86" t="s">
        <v>13</v>
      </c>
      <c r="C319" s="11" t="s">
        <v>3</v>
      </c>
      <c r="D319" s="2">
        <v>14</v>
      </c>
      <c r="E319" s="86" t="s">
        <v>741</v>
      </c>
      <c r="F319" s="84">
        <v>1.2272727272727253</v>
      </c>
      <c r="G319" s="118" t="e">
        <v>#N/A</v>
      </c>
      <c r="H319" s="11">
        <v>1</v>
      </c>
      <c r="I319" s="11" t="e">
        <v>#N/A</v>
      </c>
      <c r="J319" s="101" t="e">
        <v>#N/A</v>
      </c>
      <c r="K319" s="88">
        <v>1</v>
      </c>
      <c r="L319" s="111">
        <v>1</v>
      </c>
    </row>
    <row r="320" spans="1:12">
      <c r="A320" s="60" t="s">
        <v>1326</v>
      </c>
      <c r="B320" s="86" t="s">
        <v>1324</v>
      </c>
      <c r="C320" s="11" t="s">
        <v>3</v>
      </c>
      <c r="D320" s="11">
        <v>6</v>
      </c>
      <c r="E320" s="86" t="s">
        <v>1327</v>
      </c>
      <c r="F320" s="84">
        <v>1.8409090909090911</v>
      </c>
      <c r="G320" s="118" t="e">
        <v>#N/A</v>
      </c>
      <c r="H320" s="11" t="e">
        <v>#N/A</v>
      </c>
      <c r="I320" s="11" t="e">
        <v>#N/A</v>
      </c>
      <c r="J320" s="101">
        <v>1</v>
      </c>
      <c r="K320" s="88">
        <v>1</v>
      </c>
      <c r="L320" s="111">
        <v>1</v>
      </c>
    </row>
    <row r="321" spans="1:12">
      <c r="A321" s="60" t="s">
        <v>353</v>
      </c>
      <c r="B321" s="86" t="s">
        <v>53</v>
      </c>
      <c r="C321" s="11" t="s">
        <v>3</v>
      </c>
      <c r="D321" s="11">
        <v>21</v>
      </c>
      <c r="E321" s="86" t="s">
        <v>745</v>
      </c>
      <c r="F321" s="89">
        <v>0.99999999999999845</v>
      </c>
      <c r="G321" s="118" t="e">
        <v>#N/A</v>
      </c>
      <c r="H321" s="11">
        <v>1</v>
      </c>
      <c r="I321" s="11" t="e">
        <v>#N/A</v>
      </c>
      <c r="J321" s="101" t="e">
        <v>#N/A</v>
      </c>
      <c r="K321" s="88">
        <v>1</v>
      </c>
      <c r="L321" s="111">
        <v>1</v>
      </c>
    </row>
    <row r="322" spans="1:12" ht="15.75" thickBot="1">
      <c r="A322" s="102" t="s">
        <v>356</v>
      </c>
      <c r="B322" s="103" t="s">
        <v>57</v>
      </c>
      <c r="C322" s="66" t="s">
        <v>3</v>
      </c>
      <c r="D322" s="66">
        <v>12</v>
      </c>
      <c r="E322" s="103" t="s">
        <v>916</v>
      </c>
      <c r="F322" s="104">
        <v>1.3181818181818181</v>
      </c>
      <c r="G322" s="119">
        <v>1</v>
      </c>
      <c r="H322" s="66" t="e">
        <v>#N/A</v>
      </c>
      <c r="I322" s="66" t="e">
        <v>#N/A</v>
      </c>
      <c r="J322" s="106" t="e">
        <v>#N/A</v>
      </c>
      <c r="K322" s="105">
        <v>1</v>
      </c>
      <c r="L322" s="112">
        <v>1</v>
      </c>
    </row>
  </sheetData>
  <sortState ref="A2:Q318">
    <sortCondition ref="C2:C318"/>
    <sortCondition descending="1" ref="L2:L318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L321"/>
  <sheetViews>
    <sheetView workbookViewId="0">
      <selection sqref="A1:XFD1048576"/>
    </sheetView>
  </sheetViews>
  <sheetFormatPr defaultRowHeight="15"/>
  <cols>
    <col min="1" max="1" width="12.85546875" customWidth="1"/>
    <col min="2" max="2" width="13.85546875" customWidth="1"/>
    <col min="3" max="3" width="3.42578125" customWidth="1"/>
    <col min="4" max="4" width="4.28515625" customWidth="1"/>
    <col min="5" max="10" width="9.140625" style="1"/>
  </cols>
  <sheetData>
    <row r="1" spans="1:12" s="184" customFormat="1" ht="27" customHeight="1" thickBot="1">
      <c r="A1" s="183"/>
      <c r="E1" s="48"/>
      <c r="F1" s="48"/>
      <c r="G1" s="48"/>
      <c r="H1" s="48"/>
      <c r="I1" s="48"/>
      <c r="J1" s="48"/>
    </row>
    <row r="2" spans="1:12" s="121" customFormat="1" ht="15.75" thickBot="1">
      <c r="A2" s="177"/>
      <c r="B2" s="178"/>
      <c r="C2" s="177"/>
      <c r="D2" s="179"/>
      <c r="E2" s="180"/>
      <c r="F2" s="181"/>
      <c r="G2" s="181"/>
      <c r="H2" s="181"/>
      <c r="I2" s="181"/>
      <c r="J2" s="182"/>
    </row>
    <row r="3" spans="1:12">
      <c r="A3" s="124"/>
      <c r="B3" s="171"/>
      <c r="C3" s="125"/>
      <c r="D3" s="125"/>
      <c r="E3" s="174"/>
      <c r="F3" s="126"/>
      <c r="G3" s="126"/>
      <c r="H3" s="175"/>
      <c r="I3" s="176"/>
      <c r="J3" s="176"/>
      <c r="L3" s="194"/>
    </row>
    <row r="4" spans="1:12">
      <c r="A4" s="60"/>
      <c r="B4" s="172"/>
      <c r="C4" s="86"/>
      <c r="D4" s="86"/>
      <c r="E4" s="118"/>
      <c r="F4" s="11"/>
      <c r="G4" s="11"/>
      <c r="H4" s="101"/>
      <c r="I4" s="111"/>
      <c r="J4" s="111"/>
      <c r="L4" s="194"/>
    </row>
    <row r="5" spans="1:12" ht="15.75" thickBot="1">
      <c r="A5" s="102"/>
      <c r="B5" s="173"/>
      <c r="C5" s="103"/>
      <c r="D5" s="103"/>
      <c r="E5" s="119"/>
      <c r="F5" s="66"/>
      <c r="G5" s="66"/>
      <c r="H5" s="106"/>
      <c r="I5" s="112"/>
      <c r="J5" s="112"/>
      <c r="L5" s="194"/>
    </row>
    <row r="6" spans="1:12">
      <c r="A6" s="60"/>
      <c r="B6" s="172"/>
      <c r="C6" s="86"/>
      <c r="D6" s="86"/>
      <c r="E6" s="118"/>
      <c r="F6" s="11"/>
      <c r="G6" s="11"/>
      <c r="H6" s="101"/>
      <c r="I6" s="111"/>
      <c r="J6" s="111"/>
      <c r="L6" s="194"/>
    </row>
    <row r="7" spans="1:12">
      <c r="A7" s="60"/>
      <c r="B7" s="172"/>
      <c r="C7" s="86"/>
      <c r="D7" s="86"/>
      <c r="E7" s="118"/>
      <c r="F7" s="11"/>
      <c r="G7" s="11"/>
      <c r="H7" s="101"/>
      <c r="I7" s="111"/>
      <c r="J7" s="111"/>
      <c r="L7" s="194"/>
    </row>
    <row r="8" spans="1:12">
      <c r="A8" s="60"/>
      <c r="B8" s="172"/>
      <c r="C8" s="86"/>
      <c r="D8" s="86"/>
      <c r="E8" s="118"/>
      <c r="F8" s="11"/>
      <c r="G8" s="11"/>
      <c r="H8" s="101"/>
      <c r="I8" s="111"/>
      <c r="J8" s="111"/>
      <c r="L8" s="194"/>
    </row>
    <row r="9" spans="1:12">
      <c r="A9" s="60"/>
      <c r="B9" s="172"/>
      <c r="C9" s="86"/>
      <c r="D9" s="86"/>
      <c r="E9" s="118"/>
      <c r="F9" s="11"/>
      <c r="G9" s="11"/>
      <c r="H9" s="101"/>
      <c r="I9" s="111"/>
      <c r="J9" s="134"/>
      <c r="L9" s="194"/>
    </row>
    <row r="10" spans="1:12">
      <c r="A10" s="60"/>
      <c r="B10" s="172"/>
      <c r="C10" s="86"/>
      <c r="D10" s="86"/>
      <c r="E10" s="118"/>
      <c r="F10" s="11"/>
      <c r="G10" s="11"/>
      <c r="H10" s="101"/>
      <c r="I10" s="111"/>
      <c r="J10" s="111"/>
      <c r="L10" s="194"/>
    </row>
    <row r="11" spans="1:12">
      <c r="A11" s="60"/>
      <c r="B11" s="172"/>
      <c r="C11" s="86"/>
      <c r="D11" s="86"/>
      <c r="E11" s="118"/>
      <c r="F11" s="11"/>
      <c r="G11" s="11"/>
      <c r="H11" s="101"/>
      <c r="I11" s="111"/>
      <c r="J11" s="111"/>
      <c r="L11" s="194"/>
    </row>
    <row r="12" spans="1:12">
      <c r="A12" s="60"/>
      <c r="B12" s="172"/>
      <c r="C12" s="86"/>
      <c r="D12" s="86"/>
      <c r="E12" s="118"/>
      <c r="F12" s="11"/>
      <c r="G12" s="11"/>
      <c r="H12" s="101"/>
      <c r="I12" s="111"/>
      <c r="J12" s="111"/>
      <c r="L12" s="194"/>
    </row>
    <row r="13" spans="1:12">
      <c r="A13" s="60"/>
      <c r="B13" s="172"/>
      <c r="C13" s="86"/>
      <c r="D13" s="86"/>
      <c r="E13" s="118"/>
      <c r="F13" s="11"/>
      <c r="G13" s="11"/>
      <c r="H13" s="101"/>
      <c r="I13" s="111"/>
      <c r="J13" s="111"/>
      <c r="L13" s="194"/>
    </row>
    <row r="14" spans="1:12">
      <c r="A14" s="60"/>
      <c r="B14" s="172"/>
      <c r="C14" s="86"/>
      <c r="D14" s="86"/>
      <c r="E14" s="118"/>
      <c r="F14" s="11"/>
      <c r="G14" s="11"/>
      <c r="H14" s="101"/>
      <c r="I14" s="111"/>
      <c r="J14" s="111"/>
      <c r="L14" s="194"/>
    </row>
    <row r="15" spans="1:12">
      <c r="A15" s="60"/>
      <c r="B15" s="172"/>
      <c r="C15" s="86"/>
      <c r="D15" s="86"/>
      <c r="E15" s="118"/>
      <c r="F15" s="11"/>
      <c r="G15" s="11"/>
      <c r="H15" s="101"/>
      <c r="I15" s="111"/>
      <c r="J15" s="111"/>
      <c r="L15" s="194"/>
    </row>
    <row r="16" spans="1:12">
      <c r="A16" s="60"/>
      <c r="B16" s="172"/>
      <c r="C16" s="86"/>
      <c r="D16" s="86"/>
      <c r="E16" s="118"/>
      <c r="F16" s="11"/>
      <c r="G16" s="11"/>
      <c r="H16" s="101"/>
      <c r="I16" s="111"/>
      <c r="J16" s="111"/>
      <c r="L16" s="194"/>
    </row>
    <row r="17" spans="1:12">
      <c r="A17" s="60"/>
      <c r="B17" s="172"/>
      <c r="C17" s="86"/>
      <c r="D17" s="86"/>
      <c r="E17" s="118"/>
      <c r="F17" s="11"/>
      <c r="G17" s="11"/>
      <c r="H17" s="101"/>
      <c r="I17" s="111"/>
      <c r="J17" s="111"/>
      <c r="L17" s="194"/>
    </row>
    <row r="18" spans="1:12">
      <c r="A18" s="60"/>
      <c r="B18" s="172"/>
      <c r="C18" s="86"/>
      <c r="D18" s="86"/>
      <c r="E18" s="118"/>
      <c r="F18" s="11"/>
      <c r="G18" s="11"/>
      <c r="H18" s="101"/>
      <c r="I18" s="111"/>
      <c r="J18" s="111"/>
      <c r="L18" s="194"/>
    </row>
    <row r="19" spans="1:12">
      <c r="A19" s="60"/>
      <c r="B19" s="172"/>
      <c r="C19" s="86"/>
      <c r="D19" s="86"/>
      <c r="E19" s="118"/>
      <c r="F19" s="11"/>
      <c r="G19" s="11"/>
      <c r="H19" s="101"/>
      <c r="I19" s="111"/>
      <c r="J19" s="111"/>
      <c r="L19" s="194"/>
    </row>
    <row r="20" spans="1:12">
      <c r="A20" s="60"/>
      <c r="B20" s="172"/>
      <c r="C20" s="86"/>
      <c r="D20" s="86"/>
      <c r="E20" s="118"/>
      <c r="F20" s="11"/>
      <c r="G20" s="11"/>
      <c r="H20" s="101"/>
      <c r="I20" s="111"/>
      <c r="J20" s="111"/>
      <c r="L20" s="194"/>
    </row>
    <row r="21" spans="1:12">
      <c r="A21" s="60"/>
      <c r="B21" s="172"/>
      <c r="C21" s="86"/>
      <c r="D21" s="86"/>
      <c r="E21" s="118"/>
      <c r="F21" s="11"/>
      <c r="G21" s="11"/>
      <c r="H21" s="101"/>
      <c r="I21" s="111"/>
      <c r="J21" s="111"/>
      <c r="L21" s="194"/>
    </row>
    <row r="22" spans="1:12">
      <c r="A22" s="60"/>
      <c r="B22" s="172"/>
      <c r="C22" s="86"/>
      <c r="D22" s="86"/>
      <c r="E22" s="118"/>
      <c r="F22" s="11"/>
      <c r="G22" s="11"/>
      <c r="H22" s="101"/>
      <c r="I22" s="111"/>
      <c r="J22" s="111"/>
      <c r="L22" s="194"/>
    </row>
    <row r="23" spans="1:12">
      <c r="A23" s="60"/>
      <c r="B23" s="172"/>
      <c r="C23" s="86"/>
      <c r="D23" s="86"/>
      <c r="E23" s="118"/>
      <c r="F23" s="11"/>
      <c r="G23" s="11"/>
      <c r="H23" s="101"/>
      <c r="I23" s="111"/>
      <c r="J23" s="111"/>
      <c r="L23" s="194"/>
    </row>
    <row r="24" spans="1:12">
      <c r="A24" s="60"/>
      <c r="B24" s="172"/>
      <c r="C24" s="86"/>
      <c r="D24" s="86"/>
      <c r="E24" s="118"/>
      <c r="F24" s="11"/>
      <c r="G24" s="11"/>
      <c r="H24" s="101"/>
      <c r="I24" s="111"/>
      <c r="J24" s="111"/>
      <c r="L24" s="194"/>
    </row>
    <row r="25" spans="1:12">
      <c r="A25" s="60"/>
      <c r="B25" s="172"/>
      <c r="C25" s="86"/>
      <c r="D25" s="86"/>
      <c r="E25" s="118"/>
      <c r="F25" s="11"/>
      <c r="G25" s="11"/>
      <c r="H25" s="101"/>
      <c r="I25" s="111"/>
      <c r="J25" s="111"/>
      <c r="L25" s="194"/>
    </row>
    <row r="26" spans="1:12">
      <c r="A26" s="60"/>
      <c r="B26" s="172"/>
      <c r="C26" s="86"/>
      <c r="D26" s="86"/>
      <c r="E26" s="118"/>
      <c r="F26" s="11"/>
      <c r="G26" s="11"/>
      <c r="H26" s="101"/>
      <c r="I26" s="111"/>
      <c r="J26" s="111"/>
      <c r="L26" s="194"/>
    </row>
    <row r="27" spans="1:12">
      <c r="A27" s="60"/>
      <c r="B27" s="172"/>
      <c r="C27" s="86"/>
      <c r="D27" s="86"/>
      <c r="E27" s="118"/>
      <c r="F27" s="11"/>
      <c r="G27" s="11"/>
      <c r="H27" s="101"/>
      <c r="I27" s="111"/>
      <c r="J27" s="111"/>
      <c r="L27" s="194"/>
    </row>
    <row r="28" spans="1:12">
      <c r="A28" s="60"/>
      <c r="B28" s="172"/>
      <c r="C28" s="86"/>
      <c r="D28" s="86"/>
      <c r="E28" s="118"/>
      <c r="F28" s="11"/>
      <c r="G28" s="11"/>
      <c r="H28" s="101"/>
      <c r="I28" s="111"/>
      <c r="J28" s="111"/>
      <c r="L28" s="194"/>
    </row>
    <row r="29" spans="1:12">
      <c r="A29" s="60"/>
      <c r="B29" s="172"/>
      <c r="C29" s="86"/>
      <c r="D29" s="86"/>
      <c r="E29" s="118"/>
      <c r="F29" s="11"/>
      <c r="G29" s="11"/>
      <c r="H29" s="101"/>
      <c r="I29" s="111"/>
      <c r="J29" s="111"/>
      <c r="L29" s="194"/>
    </row>
    <row r="30" spans="1:12">
      <c r="A30" s="60"/>
      <c r="B30" s="172"/>
      <c r="C30" s="86"/>
      <c r="D30" s="86"/>
      <c r="E30" s="118"/>
      <c r="F30" s="11"/>
      <c r="G30" s="11"/>
      <c r="H30" s="101"/>
      <c r="I30" s="111"/>
      <c r="J30" s="111"/>
      <c r="L30" s="194"/>
    </row>
    <row r="31" spans="1:12">
      <c r="A31" s="60"/>
      <c r="B31" s="172"/>
      <c r="C31" s="86"/>
      <c r="D31" s="86"/>
      <c r="E31" s="118"/>
      <c r="F31" s="11"/>
      <c r="G31" s="11"/>
      <c r="H31" s="101"/>
      <c r="I31" s="111"/>
      <c r="J31" s="111"/>
      <c r="L31" s="194"/>
    </row>
    <row r="32" spans="1:12">
      <c r="A32" s="60"/>
      <c r="B32" s="172"/>
      <c r="C32" s="86"/>
      <c r="D32" s="86"/>
      <c r="E32" s="118"/>
      <c r="F32" s="11"/>
      <c r="G32" s="11"/>
      <c r="H32" s="101"/>
      <c r="I32" s="111"/>
      <c r="J32" s="111"/>
      <c r="L32" s="194"/>
    </row>
    <row r="33" spans="1:12">
      <c r="A33" s="60"/>
      <c r="B33" s="172"/>
      <c r="C33" s="86"/>
      <c r="D33" s="86"/>
      <c r="E33" s="118"/>
      <c r="F33" s="11"/>
      <c r="G33" s="11"/>
      <c r="H33" s="101"/>
      <c r="I33" s="111"/>
      <c r="J33" s="111"/>
      <c r="L33" s="194"/>
    </row>
    <row r="34" spans="1:12">
      <c r="A34" s="60"/>
      <c r="B34" s="172"/>
      <c r="C34" s="86"/>
      <c r="D34" s="86"/>
      <c r="E34" s="118"/>
      <c r="F34" s="11"/>
      <c r="G34" s="11"/>
      <c r="H34" s="101"/>
      <c r="I34" s="111"/>
      <c r="J34" s="111"/>
      <c r="L34" s="194"/>
    </row>
    <row r="35" spans="1:12">
      <c r="A35" s="60"/>
      <c r="B35" s="172"/>
      <c r="C35" s="86"/>
      <c r="D35" s="86"/>
      <c r="E35" s="118"/>
      <c r="F35" s="11"/>
      <c r="G35" s="11"/>
      <c r="H35" s="101"/>
      <c r="I35" s="111"/>
      <c r="J35" s="111"/>
      <c r="L35" s="194"/>
    </row>
    <row r="36" spans="1:12">
      <c r="A36" s="60"/>
      <c r="B36" s="172"/>
      <c r="C36" s="86"/>
      <c r="D36" s="86"/>
      <c r="E36" s="118"/>
      <c r="F36" s="11"/>
      <c r="G36" s="11"/>
      <c r="H36" s="101"/>
      <c r="I36" s="111"/>
      <c r="J36" s="111"/>
      <c r="L36" s="194"/>
    </row>
    <row r="37" spans="1:12">
      <c r="A37" s="60"/>
      <c r="B37" s="172"/>
      <c r="C37" s="86"/>
      <c r="D37" s="86"/>
      <c r="E37" s="118"/>
      <c r="F37" s="11"/>
      <c r="G37" s="11"/>
      <c r="H37" s="101"/>
      <c r="I37" s="111"/>
      <c r="J37" s="111"/>
      <c r="L37" s="194"/>
    </row>
    <row r="38" spans="1:12">
      <c r="A38" s="60"/>
      <c r="B38" s="172"/>
      <c r="C38" s="86"/>
      <c r="D38" s="86"/>
      <c r="E38" s="118"/>
      <c r="F38" s="11"/>
      <c r="G38" s="11"/>
      <c r="H38" s="101"/>
      <c r="I38" s="111"/>
      <c r="J38" s="111"/>
      <c r="L38" s="194"/>
    </row>
    <row r="39" spans="1:12">
      <c r="A39" s="60"/>
      <c r="B39" s="172"/>
      <c r="C39" s="86"/>
      <c r="D39" s="86"/>
      <c r="E39" s="118"/>
      <c r="F39" s="11"/>
      <c r="G39" s="11"/>
      <c r="H39" s="101"/>
      <c r="I39" s="111"/>
      <c r="J39" s="111"/>
      <c r="L39" s="194"/>
    </row>
    <row r="40" spans="1:12">
      <c r="A40" s="60"/>
      <c r="B40" s="172"/>
      <c r="C40" s="86"/>
      <c r="D40" s="86"/>
      <c r="E40" s="118"/>
      <c r="F40" s="11"/>
      <c r="G40" s="11"/>
      <c r="H40" s="101"/>
      <c r="I40" s="111"/>
      <c r="J40" s="111"/>
      <c r="L40" s="194"/>
    </row>
    <row r="41" spans="1:12">
      <c r="A41" s="60"/>
      <c r="B41" s="172"/>
      <c r="C41" s="86"/>
      <c r="D41" s="86"/>
      <c r="E41" s="118"/>
      <c r="F41" s="11"/>
      <c r="G41" s="11"/>
      <c r="H41" s="101"/>
      <c r="I41" s="111"/>
      <c r="J41" s="111"/>
      <c r="L41" s="194"/>
    </row>
    <row r="42" spans="1:12">
      <c r="A42" s="60"/>
      <c r="B42" s="172"/>
      <c r="C42" s="86"/>
      <c r="D42" s="86"/>
      <c r="E42" s="118"/>
      <c r="F42" s="11"/>
      <c r="G42" s="11"/>
      <c r="H42" s="101"/>
      <c r="I42" s="111"/>
      <c r="J42" s="111"/>
      <c r="L42" s="194"/>
    </row>
    <row r="43" spans="1:12">
      <c r="A43" s="60"/>
      <c r="B43" s="172"/>
      <c r="C43" s="86"/>
      <c r="D43" s="86"/>
      <c r="E43" s="118"/>
      <c r="F43" s="11"/>
      <c r="G43" s="11"/>
      <c r="H43" s="101"/>
      <c r="I43" s="111"/>
      <c r="J43" s="111"/>
      <c r="L43" s="194"/>
    </row>
    <row r="44" spans="1:12">
      <c r="A44" s="60"/>
      <c r="B44" s="172"/>
      <c r="C44" s="86"/>
      <c r="D44" s="86"/>
      <c r="E44" s="118"/>
      <c r="F44" s="11"/>
      <c r="G44" s="11"/>
      <c r="H44" s="101"/>
      <c r="I44" s="111"/>
      <c r="J44" s="111"/>
      <c r="L44" s="194"/>
    </row>
    <row r="45" spans="1:12">
      <c r="A45" s="60"/>
      <c r="B45" s="172"/>
      <c r="C45" s="86"/>
      <c r="D45" s="86"/>
      <c r="E45" s="118"/>
      <c r="F45" s="11"/>
      <c r="G45" s="11"/>
      <c r="H45" s="101"/>
      <c r="I45" s="111"/>
      <c r="J45" s="111"/>
      <c r="L45" s="194"/>
    </row>
    <row r="46" spans="1:12">
      <c r="A46" s="60"/>
      <c r="B46" s="172"/>
      <c r="C46" s="86"/>
      <c r="D46" s="86"/>
      <c r="E46" s="118"/>
      <c r="F46" s="11"/>
      <c r="G46" s="11"/>
      <c r="H46" s="101"/>
      <c r="I46" s="111"/>
      <c r="J46" s="111"/>
      <c r="L46" s="194"/>
    </row>
    <row r="47" spans="1:12">
      <c r="A47" s="60"/>
      <c r="B47" s="172"/>
      <c r="C47" s="86"/>
      <c r="D47" s="86"/>
      <c r="E47" s="118"/>
      <c r="F47" s="11"/>
      <c r="G47" s="11"/>
      <c r="H47" s="101"/>
      <c r="I47" s="111"/>
      <c r="J47" s="111"/>
      <c r="L47" s="194"/>
    </row>
    <row r="48" spans="1:12">
      <c r="A48" s="60"/>
      <c r="B48" s="172"/>
      <c r="C48" s="86"/>
      <c r="D48" s="86"/>
      <c r="E48" s="118"/>
      <c r="F48" s="11"/>
      <c r="G48" s="11"/>
      <c r="H48" s="101"/>
      <c r="I48" s="111"/>
      <c r="J48" s="111"/>
      <c r="L48" s="194"/>
    </row>
    <row r="49" spans="1:12">
      <c r="A49" s="60"/>
      <c r="B49" s="172"/>
      <c r="C49" s="86"/>
      <c r="D49" s="86"/>
      <c r="E49" s="118"/>
      <c r="F49" s="11"/>
      <c r="G49" s="11"/>
      <c r="H49" s="101"/>
      <c r="I49" s="111"/>
      <c r="J49" s="111"/>
      <c r="L49" s="194"/>
    </row>
    <row r="50" spans="1:12">
      <c r="A50" s="60"/>
      <c r="B50" s="172"/>
      <c r="C50" s="86"/>
      <c r="D50" s="86"/>
      <c r="E50" s="118"/>
      <c r="F50" s="11"/>
      <c r="G50" s="11"/>
      <c r="H50" s="101"/>
      <c r="I50" s="111"/>
      <c r="J50" s="111"/>
      <c r="L50" s="194"/>
    </row>
    <row r="51" spans="1:12">
      <c r="A51" s="60"/>
      <c r="B51" s="172"/>
      <c r="C51" s="86"/>
      <c r="D51" s="86"/>
      <c r="E51" s="118"/>
      <c r="F51" s="11"/>
      <c r="G51" s="11"/>
      <c r="H51" s="101"/>
      <c r="I51" s="111"/>
      <c r="J51" s="111"/>
      <c r="L51" s="194"/>
    </row>
    <row r="52" spans="1:12">
      <c r="A52" s="60"/>
      <c r="B52" s="172"/>
      <c r="C52" s="86"/>
      <c r="D52" s="86"/>
      <c r="E52" s="118"/>
      <c r="F52" s="11"/>
      <c r="G52" s="11"/>
      <c r="H52" s="101"/>
      <c r="I52" s="111"/>
      <c r="J52" s="111"/>
      <c r="L52" s="194"/>
    </row>
    <row r="53" spans="1:12">
      <c r="A53" s="60"/>
      <c r="B53" s="172"/>
      <c r="C53" s="86"/>
      <c r="D53" s="86"/>
      <c r="E53" s="118"/>
      <c r="F53" s="11"/>
      <c r="G53" s="11"/>
      <c r="H53" s="101"/>
      <c r="I53" s="111"/>
      <c r="J53" s="111"/>
      <c r="L53" s="194"/>
    </row>
    <row r="54" spans="1:12">
      <c r="A54" s="60"/>
      <c r="B54" s="172"/>
      <c r="C54" s="86"/>
      <c r="D54" s="86"/>
      <c r="E54" s="118"/>
      <c r="F54" s="11"/>
      <c r="G54" s="11"/>
      <c r="H54" s="101"/>
      <c r="I54" s="111"/>
      <c r="J54" s="111"/>
      <c r="L54" s="194"/>
    </row>
    <row r="55" spans="1:12">
      <c r="A55" s="60"/>
      <c r="B55" s="172"/>
      <c r="C55" s="86"/>
      <c r="D55" s="86"/>
      <c r="E55" s="118"/>
      <c r="F55" s="11"/>
      <c r="G55" s="11"/>
      <c r="H55" s="101"/>
      <c r="I55" s="111"/>
      <c r="J55" s="111"/>
      <c r="L55" s="194"/>
    </row>
    <row r="56" spans="1:12">
      <c r="A56" s="60"/>
      <c r="B56" s="172"/>
      <c r="C56" s="86"/>
      <c r="D56" s="86"/>
      <c r="E56" s="118"/>
      <c r="F56" s="11"/>
      <c r="G56" s="11"/>
      <c r="H56" s="101"/>
      <c r="I56" s="111"/>
      <c r="J56" s="111"/>
      <c r="L56" s="194"/>
    </row>
    <row r="57" spans="1:12">
      <c r="A57" s="60"/>
      <c r="B57" s="172"/>
      <c r="C57" s="86"/>
      <c r="D57" s="86"/>
      <c r="E57" s="118"/>
      <c r="F57" s="11"/>
      <c r="G57" s="11"/>
      <c r="H57" s="101"/>
      <c r="I57" s="111"/>
      <c r="J57" s="111"/>
      <c r="L57" s="194"/>
    </row>
    <row r="58" spans="1:12">
      <c r="A58" s="60"/>
      <c r="B58" s="172"/>
      <c r="C58" s="86"/>
      <c r="D58" s="86"/>
      <c r="E58" s="118"/>
      <c r="F58" s="11"/>
      <c r="G58" s="11"/>
      <c r="H58" s="101"/>
      <c r="I58" s="111"/>
      <c r="J58" s="111"/>
      <c r="L58" s="194"/>
    </row>
    <row r="59" spans="1:12">
      <c r="A59" s="60"/>
      <c r="B59" s="172"/>
      <c r="C59" s="86"/>
      <c r="D59" s="86"/>
      <c r="E59" s="118"/>
      <c r="F59" s="11"/>
      <c r="G59" s="11"/>
      <c r="H59" s="101"/>
      <c r="I59" s="111"/>
      <c r="J59" s="111"/>
      <c r="L59" s="194"/>
    </row>
    <row r="60" spans="1:12">
      <c r="A60" s="60"/>
      <c r="B60" s="172"/>
      <c r="C60" s="86"/>
      <c r="D60" s="86"/>
      <c r="E60" s="118"/>
      <c r="F60" s="11"/>
      <c r="G60" s="11"/>
      <c r="H60" s="101"/>
      <c r="I60" s="111"/>
      <c r="J60" s="111"/>
      <c r="L60" s="194"/>
    </row>
    <row r="61" spans="1:12">
      <c r="A61" s="60"/>
      <c r="B61" s="172"/>
      <c r="C61" s="86"/>
      <c r="D61" s="86"/>
      <c r="E61" s="118"/>
      <c r="F61" s="11"/>
      <c r="G61" s="11"/>
      <c r="H61" s="101"/>
      <c r="I61" s="111"/>
      <c r="J61" s="111"/>
      <c r="L61" s="194"/>
    </row>
    <row r="62" spans="1:12">
      <c r="A62" s="60"/>
      <c r="B62" s="172"/>
      <c r="C62" s="86"/>
      <c r="D62" s="86"/>
      <c r="E62" s="118"/>
      <c r="F62" s="11"/>
      <c r="G62" s="11"/>
      <c r="H62" s="101"/>
      <c r="I62" s="111"/>
      <c r="J62" s="111"/>
      <c r="L62" s="194"/>
    </row>
    <row r="63" spans="1:12">
      <c r="A63" s="60"/>
      <c r="B63" s="172"/>
      <c r="C63" s="86"/>
      <c r="D63" s="86"/>
      <c r="E63" s="118"/>
      <c r="F63" s="11"/>
      <c r="G63" s="11"/>
      <c r="H63" s="101"/>
      <c r="I63" s="111"/>
      <c r="J63" s="111"/>
      <c r="L63" s="194"/>
    </row>
    <row r="64" spans="1:12">
      <c r="A64" s="60"/>
      <c r="B64" s="172"/>
      <c r="C64" s="86"/>
      <c r="D64" s="86"/>
      <c r="E64" s="118"/>
      <c r="F64" s="11"/>
      <c r="G64" s="11"/>
      <c r="H64" s="101"/>
      <c r="I64" s="111"/>
      <c r="J64" s="111"/>
      <c r="L64" s="194"/>
    </row>
    <row r="65" spans="1:12">
      <c r="A65" s="60"/>
      <c r="B65" s="172"/>
      <c r="C65" s="86"/>
      <c r="D65" s="86"/>
      <c r="E65" s="118"/>
      <c r="F65" s="11"/>
      <c r="G65" s="11"/>
      <c r="H65" s="101"/>
      <c r="I65" s="111"/>
      <c r="J65" s="111"/>
      <c r="L65" s="194"/>
    </row>
    <row r="66" spans="1:12">
      <c r="A66" s="60"/>
      <c r="B66" s="172"/>
      <c r="C66" s="86"/>
      <c r="D66" s="86"/>
      <c r="E66" s="118"/>
      <c r="F66" s="11"/>
      <c r="G66" s="11"/>
      <c r="H66" s="101"/>
      <c r="I66" s="111"/>
      <c r="J66" s="111"/>
      <c r="L66" s="194"/>
    </row>
    <row r="67" spans="1:12">
      <c r="A67" s="60"/>
      <c r="B67" s="172"/>
      <c r="C67" s="86"/>
      <c r="D67" s="86"/>
      <c r="E67" s="118"/>
      <c r="F67" s="11"/>
      <c r="G67" s="11"/>
      <c r="H67" s="101"/>
      <c r="I67" s="111"/>
      <c r="J67" s="111"/>
      <c r="L67" s="194"/>
    </row>
    <row r="68" spans="1:12">
      <c r="A68" s="60"/>
      <c r="B68" s="172"/>
      <c r="C68" s="86"/>
      <c r="D68" s="86"/>
      <c r="E68" s="118"/>
      <c r="F68" s="11"/>
      <c r="G68" s="11"/>
      <c r="H68" s="101"/>
      <c r="I68" s="111"/>
      <c r="J68" s="111"/>
      <c r="L68" s="194"/>
    </row>
    <row r="69" spans="1:12">
      <c r="A69" s="60"/>
      <c r="B69" s="172"/>
      <c r="C69" s="86"/>
      <c r="D69" s="86"/>
      <c r="E69" s="118"/>
      <c r="F69" s="11"/>
      <c r="G69" s="11"/>
      <c r="H69" s="101"/>
      <c r="I69" s="111"/>
      <c r="J69" s="111"/>
      <c r="L69" s="194"/>
    </row>
    <row r="70" spans="1:12">
      <c r="A70" s="60"/>
      <c r="B70" s="172"/>
      <c r="C70" s="86"/>
      <c r="D70" s="86"/>
      <c r="E70" s="118"/>
      <c r="F70" s="11"/>
      <c r="G70" s="11"/>
      <c r="H70" s="101"/>
      <c r="I70" s="111"/>
      <c r="J70" s="111"/>
      <c r="L70" s="194"/>
    </row>
    <row r="71" spans="1:12">
      <c r="A71" s="60"/>
      <c r="B71" s="172"/>
      <c r="C71" s="86"/>
      <c r="D71" s="86"/>
      <c r="E71" s="118"/>
      <c r="F71" s="11"/>
      <c r="G71" s="11"/>
      <c r="H71" s="101"/>
      <c r="I71" s="111"/>
      <c r="J71" s="111"/>
      <c r="L71" s="194"/>
    </row>
    <row r="72" spans="1:12">
      <c r="A72" s="60"/>
      <c r="B72" s="172"/>
      <c r="C72" s="86"/>
      <c r="D72" s="86"/>
      <c r="E72" s="118"/>
      <c r="F72" s="11"/>
      <c r="G72" s="11"/>
      <c r="H72" s="101"/>
      <c r="I72" s="111"/>
      <c r="J72" s="111"/>
      <c r="L72" s="194"/>
    </row>
    <row r="73" spans="1:12">
      <c r="A73" s="60"/>
      <c r="B73" s="172"/>
      <c r="C73" s="86"/>
      <c r="D73" s="86"/>
      <c r="E73" s="118"/>
      <c r="F73" s="11"/>
      <c r="G73" s="11"/>
      <c r="H73" s="101"/>
      <c r="I73" s="111"/>
      <c r="J73" s="111"/>
      <c r="L73" s="194"/>
    </row>
    <row r="74" spans="1:12">
      <c r="A74" s="60"/>
      <c r="B74" s="172"/>
      <c r="C74" s="86"/>
      <c r="D74" s="86"/>
      <c r="E74" s="118"/>
      <c r="F74" s="11"/>
      <c r="G74" s="11"/>
      <c r="H74" s="101"/>
      <c r="I74" s="111"/>
      <c r="J74" s="111"/>
      <c r="L74" s="194"/>
    </row>
    <row r="75" spans="1:12">
      <c r="A75" s="60"/>
      <c r="B75" s="172"/>
      <c r="C75" s="86"/>
      <c r="D75" s="86"/>
      <c r="E75" s="118"/>
      <c r="F75" s="11"/>
      <c r="G75" s="11"/>
      <c r="H75" s="101"/>
      <c r="I75" s="111"/>
      <c r="J75" s="111"/>
      <c r="L75" s="194"/>
    </row>
    <row r="76" spans="1:12">
      <c r="A76" s="60"/>
      <c r="B76" s="172"/>
      <c r="C76" s="86"/>
      <c r="D76" s="86"/>
      <c r="E76" s="118"/>
      <c r="F76" s="11"/>
      <c r="G76" s="11"/>
      <c r="H76" s="101"/>
      <c r="I76" s="111"/>
      <c r="J76" s="111"/>
      <c r="L76" s="194"/>
    </row>
    <row r="77" spans="1:12">
      <c r="A77" s="60"/>
      <c r="B77" s="172"/>
      <c r="C77" s="86"/>
      <c r="D77" s="86"/>
      <c r="E77" s="118"/>
      <c r="F77" s="11"/>
      <c r="G77" s="11"/>
      <c r="H77" s="101"/>
      <c r="I77" s="111"/>
      <c r="J77" s="111"/>
      <c r="L77" s="194"/>
    </row>
    <row r="78" spans="1:12">
      <c r="A78" s="60"/>
      <c r="B78" s="172"/>
      <c r="C78" s="86"/>
      <c r="D78" s="86"/>
      <c r="E78" s="118"/>
      <c r="F78" s="11"/>
      <c r="G78" s="11"/>
      <c r="H78" s="101"/>
      <c r="I78" s="111"/>
      <c r="J78" s="111"/>
      <c r="L78" s="194"/>
    </row>
    <row r="79" spans="1:12">
      <c r="A79" s="60"/>
      <c r="B79" s="172"/>
      <c r="C79" s="86"/>
      <c r="D79" s="86"/>
      <c r="E79" s="118"/>
      <c r="F79" s="11"/>
      <c r="G79" s="11"/>
      <c r="H79" s="101"/>
      <c r="I79" s="111"/>
      <c r="J79" s="111"/>
      <c r="L79" s="194"/>
    </row>
    <row r="80" spans="1:12">
      <c r="A80" s="60"/>
      <c r="B80" s="172"/>
      <c r="C80" s="86"/>
      <c r="D80" s="86"/>
      <c r="E80" s="118"/>
      <c r="F80" s="11"/>
      <c r="G80" s="11"/>
      <c r="H80" s="101"/>
      <c r="I80" s="111"/>
      <c r="J80" s="111"/>
      <c r="L80" s="194"/>
    </row>
    <row r="81" spans="1:12">
      <c r="A81" s="60"/>
      <c r="B81" s="172"/>
      <c r="C81" s="86"/>
      <c r="D81" s="86"/>
      <c r="E81" s="118"/>
      <c r="F81" s="11"/>
      <c r="G81" s="11"/>
      <c r="H81" s="101"/>
      <c r="I81" s="111"/>
      <c r="J81" s="111"/>
      <c r="L81" s="194"/>
    </row>
    <row r="82" spans="1:12">
      <c r="A82" s="60"/>
      <c r="B82" s="172"/>
      <c r="C82" s="86"/>
      <c r="D82" s="86"/>
      <c r="E82" s="118"/>
      <c r="F82" s="11"/>
      <c r="G82" s="11"/>
      <c r="H82" s="101"/>
      <c r="I82" s="111"/>
      <c r="J82" s="111"/>
      <c r="L82" s="194"/>
    </row>
    <row r="83" spans="1:12">
      <c r="A83" s="60"/>
      <c r="B83" s="172"/>
      <c r="C83" s="86"/>
      <c r="D83" s="86"/>
      <c r="E83" s="118"/>
      <c r="F83" s="11"/>
      <c r="G83" s="11"/>
      <c r="H83" s="101"/>
      <c r="I83" s="111"/>
      <c r="J83" s="111"/>
      <c r="L83" s="194"/>
    </row>
    <row r="84" spans="1:12">
      <c r="A84" s="60"/>
      <c r="B84" s="172"/>
      <c r="C84" s="86"/>
      <c r="D84" s="86"/>
      <c r="E84" s="118"/>
      <c r="F84" s="11"/>
      <c r="G84" s="11"/>
      <c r="H84" s="101"/>
      <c r="I84" s="111"/>
      <c r="J84" s="111"/>
      <c r="L84" s="194"/>
    </row>
    <row r="85" spans="1:12">
      <c r="A85" s="60"/>
      <c r="B85" s="172"/>
      <c r="C85" s="86"/>
      <c r="D85" s="86"/>
      <c r="E85" s="118"/>
      <c r="F85" s="11"/>
      <c r="G85" s="11"/>
      <c r="H85" s="101"/>
      <c r="I85" s="111"/>
      <c r="J85" s="111"/>
      <c r="L85" s="194"/>
    </row>
    <row r="86" spans="1:12">
      <c r="A86" s="60"/>
      <c r="B86" s="172"/>
      <c r="C86" s="86"/>
      <c r="D86" s="86"/>
      <c r="E86" s="118"/>
      <c r="F86" s="11"/>
      <c r="G86" s="11"/>
      <c r="H86" s="101"/>
      <c r="I86" s="111"/>
      <c r="J86" s="111"/>
      <c r="L86" s="194"/>
    </row>
    <row r="87" spans="1:12">
      <c r="A87" s="60"/>
      <c r="B87" s="172"/>
      <c r="C87" s="86"/>
      <c r="D87" s="86"/>
      <c r="E87" s="118"/>
      <c r="F87" s="11"/>
      <c r="G87" s="11"/>
      <c r="H87" s="101"/>
      <c r="I87" s="111"/>
      <c r="J87" s="111"/>
      <c r="L87" s="194"/>
    </row>
    <row r="88" spans="1:12">
      <c r="A88" s="60"/>
      <c r="B88" s="172"/>
      <c r="C88" s="86"/>
      <c r="D88" s="86"/>
      <c r="E88" s="118"/>
      <c r="F88" s="11"/>
      <c r="G88" s="11"/>
      <c r="H88" s="101"/>
      <c r="I88" s="111"/>
      <c r="J88" s="111"/>
      <c r="L88" s="194"/>
    </row>
    <row r="89" spans="1:12">
      <c r="A89" s="60"/>
      <c r="B89" s="172"/>
      <c r="C89" s="86"/>
      <c r="D89" s="86"/>
      <c r="E89" s="118"/>
      <c r="F89" s="11"/>
      <c r="G89" s="11"/>
      <c r="H89" s="101"/>
      <c r="I89" s="111"/>
      <c r="J89" s="111"/>
      <c r="L89" s="194"/>
    </row>
    <row r="90" spans="1:12">
      <c r="A90" s="60"/>
      <c r="B90" s="172"/>
      <c r="C90" s="86"/>
      <c r="D90" s="86"/>
      <c r="E90" s="118"/>
      <c r="F90" s="11"/>
      <c r="G90" s="11"/>
      <c r="H90" s="101"/>
      <c r="I90" s="111"/>
      <c r="J90" s="111"/>
      <c r="L90" s="194"/>
    </row>
    <row r="91" spans="1:12">
      <c r="A91" s="60"/>
      <c r="B91" s="172"/>
      <c r="C91" s="86"/>
      <c r="D91" s="86"/>
      <c r="E91" s="118"/>
      <c r="F91" s="11"/>
      <c r="G91" s="11"/>
      <c r="H91" s="101"/>
      <c r="I91" s="111"/>
      <c r="J91" s="111"/>
      <c r="L91" s="194"/>
    </row>
    <row r="92" spans="1:12">
      <c r="A92" s="60"/>
      <c r="B92" s="172"/>
      <c r="C92" s="86"/>
      <c r="D92" s="86"/>
      <c r="E92" s="118"/>
      <c r="F92" s="11"/>
      <c r="G92" s="11"/>
      <c r="H92" s="101"/>
      <c r="I92" s="111"/>
      <c r="J92" s="111"/>
      <c r="L92" s="194"/>
    </row>
    <row r="93" spans="1:12">
      <c r="A93" s="60"/>
      <c r="B93" s="172"/>
      <c r="C93" s="86"/>
      <c r="D93" s="86"/>
      <c r="E93" s="118"/>
      <c r="F93" s="11"/>
      <c r="G93" s="11"/>
      <c r="H93" s="101"/>
      <c r="I93" s="111"/>
      <c r="J93" s="111"/>
      <c r="L93" s="194"/>
    </row>
    <row r="94" spans="1:12">
      <c r="A94" s="60"/>
      <c r="B94" s="172"/>
      <c r="C94" s="86"/>
      <c r="D94" s="86"/>
      <c r="E94" s="118"/>
      <c r="F94" s="11"/>
      <c r="G94" s="11"/>
      <c r="H94" s="101"/>
      <c r="I94" s="111"/>
      <c r="J94" s="111"/>
      <c r="L94" s="194"/>
    </row>
    <row r="95" spans="1:12">
      <c r="A95" s="60"/>
      <c r="B95" s="172"/>
      <c r="C95" s="86"/>
      <c r="D95" s="86"/>
      <c r="E95" s="118"/>
      <c r="F95" s="11"/>
      <c r="G95" s="11"/>
      <c r="H95" s="101"/>
      <c r="I95" s="111"/>
      <c r="J95" s="111"/>
      <c r="L95" s="194"/>
    </row>
    <row r="96" spans="1:12">
      <c r="A96" s="60"/>
      <c r="B96" s="172"/>
      <c r="C96" s="86"/>
      <c r="D96" s="86"/>
      <c r="E96" s="118"/>
      <c r="F96" s="11"/>
      <c r="G96" s="11"/>
      <c r="H96" s="101"/>
      <c r="I96" s="111"/>
      <c r="J96" s="111"/>
      <c r="L96" s="194"/>
    </row>
    <row r="97" spans="1:12">
      <c r="A97" s="60"/>
      <c r="B97" s="172"/>
      <c r="C97" s="86"/>
      <c r="D97" s="86"/>
      <c r="E97" s="118"/>
      <c r="F97" s="11"/>
      <c r="G97" s="11"/>
      <c r="H97" s="101"/>
      <c r="I97" s="111"/>
      <c r="J97" s="111"/>
      <c r="L97" s="194"/>
    </row>
    <row r="98" spans="1:12">
      <c r="A98" s="60"/>
      <c r="B98" s="172"/>
      <c r="C98" s="86"/>
      <c r="D98" s="86"/>
      <c r="E98" s="118"/>
      <c r="F98" s="11"/>
      <c r="G98" s="11"/>
      <c r="H98" s="101"/>
      <c r="I98" s="111"/>
      <c r="J98" s="111"/>
      <c r="L98" s="194"/>
    </row>
    <row r="99" spans="1:12">
      <c r="A99" s="60"/>
      <c r="B99" s="172"/>
      <c r="C99" s="86"/>
      <c r="D99" s="86"/>
      <c r="E99" s="118"/>
      <c r="F99" s="11"/>
      <c r="G99" s="11"/>
      <c r="H99" s="101"/>
      <c r="I99" s="111"/>
      <c r="J99" s="111"/>
      <c r="L99" s="194"/>
    </row>
    <row r="100" spans="1:12">
      <c r="A100" s="60"/>
      <c r="B100" s="172"/>
      <c r="C100" s="86"/>
      <c r="D100" s="86"/>
      <c r="E100" s="118"/>
      <c r="F100" s="11"/>
      <c r="G100" s="11"/>
      <c r="H100" s="101"/>
      <c r="I100" s="111"/>
      <c r="J100" s="111"/>
      <c r="L100" s="194"/>
    </row>
    <row r="101" spans="1:12">
      <c r="A101" s="60"/>
      <c r="B101" s="172"/>
      <c r="C101" s="86"/>
      <c r="D101" s="86"/>
      <c r="E101" s="118"/>
      <c r="F101" s="11"/>
      <c r="G101" s="11"/>
      <c r="H101" s="101"/>
      <c r="I101" s="111"/>
      <c r="J101" s="111"/>
      <c r="L101" s="194"/>
    </row>
    <row r="102" spans="1:12">
      <c r="A102" s="60"/>
      <c r="B102" s="172"/>
      <c r="C102" s="86"/>
      <c r="D102" s="86"/>
      <c r="E102" s="118"/>
      <c r="F102" s="11"/>
      <c r="G102" s="11"/>
      <c r="H102" s="101"/>
      <c r="I102" s="111"/>
      <c r="J102" s="111"/>
      <c r="L102" s="194"/>
    </row>
    <row r="103" spans="1:12">
      <c r="A103" s="60"/>
      <c r="B103" s="172"/>
      <c r="C103" s="86"/>
      <c r="D103" s="86"/>
      <c r="E103" s="118"/>
      <c r="F103" s="11"/>
      <c r="G103" s="11"/>
      <c r="H103" s="101"/>
      <c r="I103" s="111"/>
      <c r="J103" s="111"/>
      <c r="L103" s="194"/>
    </row>
    <row r="104" spans="1:12">
      <c r="A104" s="60"/>
      <c r="B104" s="172"/>
      <c r="C104" s="86"/>
      <c r="D104" s="86"/>
      <c r="E104" s="118"/>
      <c r="F104" s="11"/>
      <c r="G104" s="11"/>
      <c r="H104" s="101"/>
      <c r="I104" s="111"/>
      <c r="J104" s="111"/>
      <c r="L104" s="194"/>
    </row>
    <row r="105" spans="1:12">
      <c r="A105" s="60"/>
      <c r="B105" s="172"/>
      <c r="C105" s="86"/>
      <c r="D105" s="86"/>
      <c r="E105" s="118"/>
      <c r="F105" s="11"/>
      <c r="G105" s="11"/>
      <c r="H105" s="101"/>
      <c r="I105" s="111"/>
      <c r="J105" s="111"/>
      <c r="L105" s="194"/>
    </row>
    <row r="106" spans="1:12">
      <c r="A106" s="60"/>
      <c r="B106" s="172"/>
      <c r="C106" s="86"/>
      <c r="D106" s="86"/>
      <c r="E106" s="118"/>
      <c r="F106" s="11"/>
      <c r="G106" s="11"/>
      <c r="H106" s="101"/>
      <c r="I106" s="111"/>
      <c r="J106" s="111"/>
      <c r="L106" s="194"/>
    </row>
    <row r="107" spans="1:12">
      <c r="A107" s="60"/>
      <c r="B107" s="172"/>
      <c r="C107" s="86"/>
      <c r="D107" s="86"/>
      <c r="E107" s="118"/>
      <c r="F107" s="11"/>
      <c r="G107" s="11"/>
      <c r="H107" s="101"/>
      <c r="I107" s="111"/>
      <c r="J107" s="111"/>
      <c r="L107" s="194"/>
    </row>
    <row r="108" spans="1:12">
      <c r="A108" s="60"/>
      <c r="B108" s="172"/>
      <c r="C108" s="86"/>
      <c r="D108" s="86"/>
      <c r="E108" s="118"/>
      <c r="F108" s="11"/>
      <c r="G108" s="11"/>
      <c r="H108" s="101"/>
      <c r="I108" s="111"/>
      <c r="J108" s="111"/>
      <c r="L108" s="194"/>
    </row>
    <row r="109" spans="1:12">
      <c r="A109" s="60"/>
      <c r="B109" s="172"/>
      <c r="C109" s="86"/>
      <c r="D109" s="86"/>
      <c r="E109" s="118"/>
      <c r="F109" s="11"/>
      <c r="G109" s="11"/>
      <c r="H109" s="101"/>
      <c r="I109" s="111"/>
      <c r="J109" s="111"/>
      <c r="L109" s="194"/>
    </row>
    <row r="110" spans="1:12">
      <c r="A110" s="60"/>
      <c r="B110" s="172"/>
      <c r="C110" s="86"/>
      <c r="D110" s="86"/>
      <c r="E110" s="118"/>
      <c r="F110" s="11"/>
      <c r="G110" s="11"/>
      <c r="H110" s="101"/>
      <c r="I110" s="111"/>
      <c r="J110" s="111"/>
      <c r="L110" s="194"/>
    </row>
    <row r="111" spans="1:12">
      <c r="A111" s="60"/>
      <c r="B111" s="172"/>
      <c r="C111" s="86"/>
      <c r="D111" s="86"/>
      <c r="E111" s="118"/>
      <c r="F111" s="11"/>
      <c r="G111" s="11"/>
      <c r="H111" s="101"/>
      <c r="I111" s="111"/>
      <c r="J111" s="111"/>
      <c r="L111" s="194"/>
    </row>
    <row r="112" spans="1:12">
      <c r="A112" s="60"/>
      <c r="B112" s="172"/>
      <c r="C112" s="86"/>
      <c r="D112" s="86"/>
      <c r="E112" s="118"/>
      <c r="F112" s="11"/>
      <c r="G112" s="11"/>
      <c r="H112" s="101"/>
      <c r="I112" s="111"/>
      <c r="J112" s="111"/>
      <c r="L112" s="194"/>
    </row>
    <row r="113" spans="1:12">
      <c r="A113" s="60"/>
      <c r="B113" s="172"/>
      <c r="C113" s="86"/>
      <c r="D113" s="86"/>
      <c r="E113" s="118"/>
      <c r="F113" s="11"/>
      <c r="G113" s="11"/>
      <c r="H113" s="101"/>
      <c r="I113" s="111"/>
      <c r="J113" s="111"/>
      <c r="L113" s="194"/>
    </row>
    <row r="114" spans="1:12">
      <c r="A114" s="60"/>
      <c r="B114" s="172"/>
      <c r="C114" s="86"/>
      <c r="D114" s="86"/>
      <c r="E114" s="118"/>
      <c r="F114" s="11"/>
      <c r="G114" s="11"/>
      <c r="H114" s="101"/>
      <c r="I114" s="111"/>
      <c r="J114" s="111"/>
      <c r="L114" s="194"/>
    </row>
    <row r="115" spans="1:12">
      <c r="A115" s="60"/>
      <c r="B115" s="172"/>
      <c r="C115" s="86"/>
      <c r="D115" s="86"/>
      <c r="E115" s="118"/>
      <c r="F115" s="11"/>
      <c r="G115" s="11"/>
      <c r="H115" s="101"/>
      <c r="I115" s="111"/>
      <c r="J115" s="111"/>
      <c r="L115" s="194"/>
    </row>
    <row r="116" spans="1:12">
      <c r="A116" s="60"/>
      <c r="B116" s="172"/>
      <c r="C116" s="86"/>
      <c r="D116" s="86"/>
      <c r="E116" s="118"/>
      <c r="F116" s="11"/>
      <c r="G116" s="11"/>
      <c r="H116" s="101"/>
      <c r="I116" s="111"/>
      <c r="J116" s="111"/>
      <c r="L116" s="194"/>
    </row>
    <row r="117" spans="1:12">
      <c r="A117" s="60"/>
      <c r="B117" s="172"/>
      <c r="C117" s="86"/>
      <c r="D117" s="86"/>
      <c r="E117" s="118"/>
      <c r="F117" s="11"/>
      <c r="G117" s="11"/>
      <c r="H117" s="101"/>
      <c r="I117" s="111"/>
      <c r="J117" s="111"/>
      <c r="L117" s="194"/>
    </row>
    <row r="118" spans="1:12">
      <c r="A118" s="60"/>
      <c r="B118" s="172"/>
      <c r="C118" s="86"/>
      <c r="D118" s="86"/>
      <c r="E118" s="118"/>
      <c r="F118" s="11"/>
      <c r="G118" s="11"/>
      <c r="H118" s="101"/>
      <c r="I118" s="111"/>
      <c r="J118" s="111"/>
      <c r="L118" s="194"/>
    </row>
    <row r="119" spans="1:12">
      <c r="A119" s="60"/>
      <c r="B119" s="172"/>
      <c r="C119" s="86"/>
      <c r="D119" s="86"/>
      <c r="E119" s="118"/>
      <c r="F119" s="11"/>
      <c r="G119" s="11"/>
      <c r="H119" s="101"/>
      <c r="I119" s="111"/>
      <c r="J119" s="111"/>
      <c r="L119" s="194"/>
    </row>
    <row r="120" spans="1:12">
      <c r="A120" s="60"/>
      <c r="B120" s="172"/>
      <c r="C120" s="86"/>
      <c r="D120" s="86"/>
      <c r="E120" s="118"/>
      <c r="F120" s="11"/>
      <c r="G120" s="11"/>
      <c r="H120" s="101"/>
      <c r="I120" s="111"/>
      <c r="J120" s="111"/>
      <c r="L120" s="194"/>
    </row>
    <row r="121" spans="1:12">
      <c r="A121" s="60"/>
      <c r="B121" s="172"/>
      <c r="C121" s="86"/>
      <c r="D121" s="86"/>
      <c r="E121" s="118"/>
      <c r="F121" s="11"/>
      <c r="G121" s="11"/>
      <c r="H121" s="101"/>
      <c r="I121" s="111"/>
      <c r="J121" s="111"/>
      <c r="L121" s="194"/>
    </row>
    <row r="122" spans="1:12">
      <c r="A122" s="60"/>
      <c r="B122" s="172"/>
      <c r="C122" s="86"/>
      <c r="D122" s="86"/>
      <c r="E122" s="118"/>
      <c r="F122" s="11"/>
      <c r="G122" s="11"/>
      <c r="H122" s="101"/>
      <c r="I122" s="111"/>
      <c r="J122" s="111"/>
      <c r="L122" s="194"/>
    </row>
    <row r="123" spans="1:12">
      <c r="A123" s="60"/>
      <c r="B123" s="172"/>
      <c r="C123" s="86"/>
      <c r="D123" s="86"/>
      <c r="E123" s="118"/>
      <c r="F123" s="11"/>
      <c r="G123" s="11"/>
      <c r="H123" s="101"/>
      <c r="I123" s="111"/>
      <c r="J123" s="111"/>
      <c r="L123" s="194"/>
    </row>
    <row r="124" spans="1:12">
      <c r="A124" s="60"/>
      <c r="B124" s="172"/>
      <c r="C124" s="86"/>
      <c r="D124" s="86"/>
      <c r="E124" s="118"/>
      <c r="F124" s="11"/>
      <c r="G124" s="11"/>
      <c r="H124" s="101"/>
      <c r="I124" s="111"/>
      <c r="J124" s="111"/>
      <c r="L124" s="194"/>
    </row>
    <row r="125" spans="1:12">
      <c r="A125" s="60"/>
      <c r="B125" s="172"/>
      <c r="C125" s="86"/>
      <c r="D125" s="86"/>
      <c r="E125" s="118"/>
      <c r="F125" s="11"/>
      <c r="G125" s="11"/>
      <c r="H125" s="101"/>
      <c r="I125" s="111"/>
      <c r="J125" s="111"/>
      <c r="L125" s="194"/>
    </row>
    <row r="126" spans="1:12">
      <c r="A126" s="60"/>
      <c r="B126" s="172"/>
      <c r="C126" s="86"/>
      <c r="D126" s="86"/>
      <c r="E126" s="118"/>
      <c r="F126" s="11"/>
      <c r="G126" s="11"/>
      <c r="H126" s="101"/>
      <c r="I126" s="111"/>
      <c r="J126" s="111"/>
      <c r="L126" s="194"/>
    </row>
    <row r="127" spans="1:12">
      <c r="A127" s="60"/>
      <c r="B127" s="172"/>
      <c r="C127" s="86"/>
      <c r="D127" s="86"/>
      <c r="E127" s="118"/>
      <c r="F127" s="11"/>
      <c r="G127" s="11"/>
      <c r="H127" s="101"/>
      <c r="I127" s="111"/>
      <c r="J127" s="111"/>
      <c r="L127" s="194"/>
    </row>
    <row r="128" spans="1:12">
      <c r="A128" s="60"/>
      <c r="B128" s="172"/>
      <c r="C128" s="86"/>
      <c r="D128" s="86"/>
      <c r="E128" s="118"/>
      <c r="F128" s="11"/>
      <c r="G128" s="11"/>
      <c r="H128" s="101"/>
      <c r="I128" s="111"/>
      <c r="J128" s="111"/>
      <c r="L128" s="194"/>
    </row>
    <row r="129" spans="1:12">
      <c r="A129" s="60"/>
      <c r="B129" s="172"/>
      <c r="C129" s="86"/>
      <c r="D129" s="86"/>
      <c r="E129" s="118"/>
      <c r="F129" s="11"/>
      <c r="G129" s="11"/>
      <c r="H129" s="101"/>
      <c r="I129" s="111"/>
      <c r="J129" s="111"/>
      <c r="L129" s="194"/>
    </row>
    <row r="130" spans="1:12">
      <c r="A130" s="60"/>
      <c r="B130" s="172"/>
      <c r="C130" s="86"/>
      <c r="D130" s="86"/>
      <c r="E130" s="118"/>
      <c r="F130" s="11"/>
      <c r="G130" s="11"/>
      <c r="H130" s="101"/>
      <c r="I130" s="111"/>
      <c r="J130" s="111"/>
      <c r="L130" s="194"/>
    </row>
    <row r="131" spans="1:12">
      <c r="A131" s="60"/>
      <c r="B131" s="172"/>
      <c r="C131" s="86"/>
      <c r="D131" s="86"/>
      <c r="E131" s="118"/>
      <c r="F131" s="11"/>
      <c r="G131" s="11"/>
      <c r="H131" s="101"/>
      <c r="I131" s="111"/>
      <c r="J131" s="111"/>
      <c r="L131" s="194"/>
    </row>
    <row r="132" spans="1:12">
      <c r="A132" s="60"/>
      <c r="B132" s="172"/>
      <c r="C132" s="86"/>
      <c r="D132" s="86"/>
      <c r="E132" s="118"/>
      <c r="F132" s="11"/>
      <c r="G132" s="11"/>
      <c r="H132" s="101"/>
      <c r="I132" s="111"/>
      <c r="J132" s="111"/>
      <c r="L132" s="194"/>
    </row>
    <row r="133" spans="1:12" ht="15.75" thickBot="1">
      <c r="A133" s="102"/>
      <c r="B133" s="173"/>
      <c r="C133" s="103"/>
      <c r="D133" s="103"/>
      <c r="E133" s="119"/>
      <c r="F133" s="66"/>
      <c r="G133" s="66"/>
      <c r="H133" s="106"/>
      <c r="I133" s="112"/>
      <c r="J133" s="112"/>
      <c r="L133" s="194"/>
    </row>
    <row r="134" spans="1:12" ht="15.75" thickBot="1">
      <c r="A134" s="72"/>
      <c r="B134" s="72"/>
      <c r="C134" s="72"/>
      <c r="D134" s="72"/>
      <c r="E134" s="73"/>
      <c r="F134" s="73"/>
      <c r="G134" s="73"/>
      <c r="H134" s="73"/>
      <c r="I134" s="73"/>
      <c r="J134" s="73"/>
      <c r="L134" s="194"/>
    </row>
    <row r="135" spans="1:12" s="121" customFormat="1" ht="15.75" thickBot="1">
      <c r="A135" s="188"/>
      <c r="B135" s="189"/>
      <c r="C135" s="188"/>
      <c r="D135" s="190"/>
      <c r="E135" s="191"/>
      <c r="F135" s="192"/>
      <c r="G135" s="192"/>
      <c r="H135" s="192"/>
      <c r="I135" s="192"/>
      <c r="J135" s="193"/>
      <c r="L135" s="194"/>
    </row>
    <row r="136" spans="1:12">
      <c r="A136" s="124"/>
      <c r="B136" s="125"/>
      <c r="C136" s="124"/>
      <c r="D136" s="171"/>
      <c r="E136" s="126"/>
      <c r="F136" s="174"/>
      <c r="G136" s="126"/>
      <c r="H136" s="126"/>
      <c r="I136" s="175"/>
      <c r="J136" s="175"/>
      <c r="L136" s="194"/>
    </row>
    <row r="137" spans="1:12">
      <c r="A137" s="60"/>
      <c r="B137" s="86"/>
      <c r="C137" s="60"/>
      <c r="D137" s="172"/>
      <c r="E137" s="11"/>
      <c r="F137" s="118"/>
      <c r="G137" s="11"/>
      <c r="H137" s="11"/>
      <c r="I137" s="101"/>
      <c r="J137" s="101"/>
      <c r="L137" s="194"/>
    </row>
    <row r="138" spans="1:12" ht="15.75" thickBot="1">
      <c r="A138" s="102"/>
      <c r="B138" s="103"/>
      <c r="C138" s="102"/>
      <c r="D138" s="173"/>
      <c r="E138" s="66"/>
      <c r="F138" s="119"/>
      <c r="G138" s="66"/>
      <c r="H138" s="66"/>
      <c r="I138" s="106"/>
      <c r="J138" s="106"/>
      <c r="L138" s="194"/>
    </row>
    <row r="139" spans="1:12">
      <c r="A139" s="60"/>
      <c r="B139" s="86"/>
      <c r="C139" s="60"/>
      <c r="D139" s="172"/>
      <c r="E139" s="11"/>
      <c r="F139" s="118"/>
      <c r="G139" s="11"/>
      <c r="H139" s="11"/>
      <c r="I139" s="101"/>
      <c r="J139" s="101"/>
      <c r="L139" s="194"/>
    </row>
    <row r="140" spans="1:12">
      <c r="A140" s="60"/>
      <c r="B140" s="86"/>
      <c r="C140" s="60"/>
      <c r="D140" s="172"/>
      <c r="E140" s="11"/>
      <c r="F140" s="118"/>
      <c r="G140" s="11"/>
      <c r="H140" s="11"/>
      <c r="I140" s="101"/>
      <c r="J140" s="101"/>
      <c r="L140" s="194"/>
    </row>
    <row r="141" spans="1:12">
      <c r="A141" s="60"/>
      <c r="B141" s="86"/>
      <c r="C141" s="60"/>
      <c r="D141" s="172"/>
      <c r="E141" s="11"/>
      <c r="F141" s="118"/>
      <c r="G141" s="11"/>
      <c r="H141" s="11"/>
      <c r="I141" s="101"/>
      <c r="J141" s="101"/>
      <c r="L141" s="194"/>
    </row>
    <row r="142" spans="1:12">
      <c r="A142" s="60"/>
      <c r="B142" s="86"/>
      <c r="C142" s="60"/>
      <c r="D142" s="172"/>
      <c r="E142" s="11"/>
      <c r="F142" s="118"/>
      <c r="G142" s="11"/>
      <c r="H142" s="11"/>
      <c r="I142" s="101"/>
      <c r="J142" s="101"/>
      <c r="L142" s="194"/>
    </row>
    <row r="143" spans="1:12">
      <c r="A143" s="60"/>
      <c r="B143" s="86"/>
      <c r="C143" s="60"/>
      <c r="D143" s="172"/>
      <c r="E143" s="11"/>
      <c r="F143" s="118"/>
      <c r="G143" s="11"/>
      <c r="H143" s="11"/>
      <c r="I143" s="101"/>
      <c r="J143" s="101"/>
      <c r="L143" s="194"/>
    </row>
    <row r="144" spans="1:12">
      <c r="A144" s="60"/>
      <c r="B144" s="86"/>
      <c r="C144" s="60"/>
      <c r="D144" s="172"/>
      <c r="E144" s="11"/>
      <c r="F144" s="118"/>
      <c r="G144" s="11"/>
      <c r="H144" s="11"/>
      <c r="I144" s="101"/>
      <c r="J144" s="101"/>
      <c r="L144" s="194"/>
    </row>
    <row r="145" spans="1:12">
      <c r="A145" s="60"/>
      <c r="B145" s="86"/>
      <c r="C145" s="60"/>
      <c r="D145" s="172"/>
      <c r="E145" s="11"/>
      <c r="F145" s="118"/>
      <c r="G145" s="11"/>
      <c r="H145" s="11"/>
      <c r="I145" s="101"/>
      <c r="J145" s="101"/>
      <c r="L145" s="194"/>
    </row>
    <row r="146" spans="1:12">
      <c r="A146" s="60"/>
      <c r="B146" s="86"/>
      <c r="C146" s="60"/>
      <c r="D146" s="172"/>
      <c r="E146" s="11"/>
      <c r="F146" s="118"/>
      <c r="G146" s="11"/>
      <c r="H146" s="11"/>
      <c r="I146" s="101"/>
      <c r="J146" s="101"/>
      <c r="L146" s="194"/>
    </row>
    <row r="147" spans="1:12">
      <c r="A147" s="60"/>
      <c r="B147" s="86"/>
      <c r="C147" s="60"/>
      <c r="D147" s="172"/>
      <c r="E147" s="11"/>
      <c r="F147" s="118"/>
      <c r="G147" s="11"/>
      <c r="H147" s="11"/>
      <c r="I147" s="101"/>
      <c r="J147" s="101"/>
      <c r="L147" s="194"/>
    </row>
    <row r="148" spans="1:12">
      <c r="A148" s="60"/>
      <c r="B148" s="86"/>
      <c r="C148" s="60"/>
      <c r="D148" s="172"/>
      <c r="E148" s="11"/>
      <c r="F148" s="118"/>
      <c r="G148" s="11"/>
      <c r="H148" s="11"/>
      <c r="I148" s="101"/>
      <c r="J148" s="101"/>
      <c r="L148" s="194"/>
    </row>
    <row r="149" spans="1:12">
      <c r="A149" s="60"/>
      <c r="B149" s="86"/>
      <c r="C149" s="60"/>
      <c r="D149" s="172"/>
      <c r="E149" s="11"/>
      <c r="F149" s="118"/>
      <c r="G149" s="11"/>
      <c r="H149" s="11"/>
      <c r="I149" s="101"/>
      <c r="J149" s="101"/>
      <c r="L149" s="194"/>
    </row>
    <row r="150" spans="1:12">
      <c r="A150" s="60"/>
      <c r="B150" s="86"/>
      <c r="C150" s="60"/>
      <c r="D150" s="172"/>
      <c r="E150" s="11"/>
      <c r="F150" s="118"/>
      <c r="G150" s="11"/>
      <c r="H150" s="11"/>
      <c r="I150" s="101"/>
      <c r="J150" s="101"/>
      <c r="L150" s="194"/>
    </row>
    <row r="151" spans="1:12">
      <c r="A151" s="60"/>
      <c r="B151" s="86"/>
      <c r="C151" s="60"/>
      <c r="D151" s="172"/>
      <c r="E151" s="11"/>
      <c r="F151" s="118"/>
      <c r="G151" s="11"/>
      <c r="H151" s="11"/>
      <c r="I151" s="101"/>
      <c r="J151" s="101"/>
      <c r="L151" s="194"/>
    </row>
    <row r="152" spans="1:12">
      <c r="A152" s="60"/>
      <c r="B152" s="86"/>
      <c r="C152" s="60"/>
      <c r="D152" s="172"/>
      <c r="E152" s="11"/>
      <c r="F152" s="118"/>
      <c r="G152" s="11"/>
      <c r="H152" s="11"/>
      <c r="I152" s="101"/>
      <c r="J152" s="101"/>
      <c r="L152" s="194"/>
    </row>
    <row r="153" spans="1:12">
      <c r="A153" s="60"/>
      <c r="B153" s="86"/>
      <c r="C153" s="60"/>
      <c r="D153" s="172"/>
      <c r="E153" s="11"/>
      <c r="F153" s="118"/>
      <c r="G153" s="11"/>
      <c r="H153" s="11"/>
      <c r="I153" s="101"/>
      <c r="J153" s="101"/>
      <c r="L153" s="194"/>
    </row>
    <row r="154" spans="1:12">
      <c r="A154" s="60"/>
      <c r="B154" s="86"/>
      <c r="C154" s="60"/>
      <c r="D154" s="172"/>
      <c r="E154" s="11"/>
      <c r="F154" s="118"/>
      <c r="G154" s="11"/>
      <c r="H154" s="11"/>
      <c r="I154" s="101"/>
      <c r="J154" s="101"/>
      <c r="L154" s="194"/>
    </row>
    <row r="155" spans="1:12">
      <c r="A155" s="60"/>
      <c r="B155" s="86"/>
      <c r="C155" s="60"/>
      <c r="D155" s="172"/>
      <c r="E155" s="11"/>
      <c r="F155" s="118"/>
      <c r="G155" s="11"/>
      <c r="H155" s="11"/>
      <c r="I155" s="101"/>
      <c r="J155" s="101"/>
      <c r="L155" s="194"/>
    </row>
    <row r="156" spans="1:12">
      <c r="A156" s="60"/>
      <c r="B156" s="86"/>
      <c r="C156" s="60"/>
      <c r="D156" s="172"/>
      <c r="E156" s="11"/>
      <c r="F156" s="118"/>
      <c r="G156" s="11"/>
      <c r="H156" s="11"/>
      <c r="I156" s="101"/>
      <c r="J156" s="101"/>
      <c r="L156" s="194"/>
    </row>
    <row r="157" spans="1:12">
      <c r="A157" s="60"/>
      <c r="B157" s="86"/>
      <c r="C157" s="60"/>
      <c r="D157" s="172"/>
      <c r="E157" s="11"/>
      <c r="F157" s="118"/>
      <c r="G157" s="11"/>
      <c r="H157" s="11"/>
      <c r="I157" s="101"/>
      <c r="J157" s="101"/>
      <c r="L157" s="194"/>
    </row>
    <row r="158" spans="1:12">
      <c r="A158" s="60"/>
      <c r="B158" s="86"/>
      <c r="C158" s="60"/>
      <c r="D158" s="172"/>
      <c r="E158" s="11"/>
      <c r="F158" s="118"/>
      <c r="G158" s="11"/>
      <c r="H158" s="11"/>
      <c r="I158" s="101"/>
      <c r="J158" s="101"/>
      <c r="L158" s="194"/>
    </row>
    <row r="159" spans="1:12">
      <c r="A159" s="60"/>
      <c r="B159" s="86"/>
      <c r="C159" s="60"/>
      <c r="D159" s="172"/>
      <c r="E159" s="11"/>
      <c r="F159" s="118"/>
      <c r="G159" s="11"/>
      <c r="H159" s="11"/>
      <c r="I159" s="101"/>
      <c r="J159" s="101"/>
      <c r="L159" s="194"/>
    </row>
    <row r="160" spans="1:12">
      <c r="A160" s="60"/>
      <c r="B160" s="86"/>
      <c r="C160" s="60"/>
      <c r="D160" s="172"/>
      <c r="E160" s="11"/>
      <c r="F160" s="118"/>
      <c r="G160" s="11"/>
      <c r="H160" s="11"/>
      <c r="I160" s="101"/>
      <c r="J160" s="101"/>
      <c r="L160" s="194"/>
    </row>
    <row r="161" spans="1:12">
      <c r="A161" s="60"/>
      <c r="B161" s="86"/>
      <c r="C161" s="60"/>
      <c r="D161" s="172"/>
      <c r="E161" s="11"/>
      <c r="F161" s="118"/>
      <c r="G161" s="11"/>
      <c r="H161" s="11"/>
      <c r="I161" s="101"/>
      <c r="J161" s="101"/>
      <c r="L161" s="194"/>
    </row>
    <row r="162" spans="1:12">
      <c r="A162" s="60"/>
      <c r="B162" s="86"/>
      <c r="C162" s="60"/>
      <c r="D162" s="172"/>
      <c r="E162" s="11"/>
      <c r="F162" s="118"/>
      <c r="G162" s="11"/>
      <c r="H162" s="11"/>
      <c r="I162" s="101"/>
      <c r="J162" s="101"/>
      <c r="L162" s="194"/>
    </row>
    <row r="163" spans="1:12">
      <c r="A163" s="60"/>
      <c r="B163" s="86"/>
      <c r="C163" s="60"/>
      <c r="D163" s="172"/>
      <c r="E163" s="11"/>
      <c r="F163" s="118"/>
      <c r="G163" s="11"/>
      <c r="H163" s="11"/>
      <c r="I163" s="101"/>
      <c r="J163" s="101"/>
      <c r="L163" s="194"/>
    </row>
    <row r="164" spans="1:12">
      <c r="A164" s="60"/>
      <c r="B164" s="86"/>
      <c r="C164" s="60"/>
      <c r="D164" s="172"/>
      <c r="E164" s="11"/>
      <c r="F164" s="118"/>
      <c r="G164" s="11"/>
      <c r="H164" s="11"/>
      <c r="I164" s="101"/>
      <c r="J164" s="101"/>
      <c r="L164" s="194"/>
    </row>
    <row r="165" spans="1:12">
      <c r="A165" s="60"/>
      <c r="B165" s="86"/>
      <c r="C165" s="60"/>
      <c r="D165" s="172"/>
      <c r="E165" s="11"/>
      <c r="F165" s="118"/>
      <c r="G165" s="11"/>
      <c r="H165" s="11"/>
      <c r="I165" s="101"/>
      <c r="J165" s="101"/>
      <c r="L165" s="194"/>
    </row>
    <row r="166" spans="1:12">
      <c r="A166" s="60"/>
      <c r="B166" s="86"/>
      <c r="C166" s="60"/>
      <c r="D166" s="172"/>
      <c r="E166" s="11"/>
      <c r="F166" s="118"/>
      <c r="G166" s="11"/>
      <c r="H166" s="11"/>
      <c r="I166" s="101"/>
      <c r="J166" s="101"/>
      <c r="L166" s="194"/>
    </row>
    <row r="167" spans="1:12">
      <c r="A167" s="60"/>
      <c r="B167" s="86"/>
      <c r="C167" s="60"/>
      <c r="D167" s="172"/>
      <c r="E167" s="11"/>
      <c r="F167" s="118"/>
      <c r="G167" s="11"/>
      <c r="H167" s="11"/>
      <c r="I167" s="101"/>
      <c r="J167" s="101"/>
      <c r="L167" s="194"/>
    </row>
    <row r="168" spans="1:12">
      <c r="A168" s="60"/>
      <c r="B168" s="86"/>
      <c r="C168" s="60"/>
      <c r="D168" s="172"/>
      <c r="E168" s="11"/>
      <c r="F168" s="118"/>
      <c r="G168" s="11"/>
      <c r="H168" s="11"/>
      <c r="I168" s="101"/>
      <c r="J168" s="101"/>
      <c r="L168" s="194"/>
    </row>
    <row r="169" spans="1:12">
      <c r="A169" s="60"/>
      <c r="B169" s="86"/>
      <c r="C169" s="60"/>
      <c r="D169" s="172"/>
      <c r="E169" s="11"/>
      <c r="F169" s="118"/>
      <c r="G169" s="11"/>
      <c r="H169" s="11"/>
      <c r="I169" s="101"/>
      <c r="J169" s="101"/>
      <c r="L169" s="194"/>
    </row>
    <row r="170" spans="1:12">
      <c r="A170" s="60"/>
      <c r="B170" s="86"/>
      <c r="C170" s="60"/>
      <c r="D170" s="172"/>
      <c r="E170" s="11"/>
      <c r="F170" s="118"/>
      <c r="G170" s="11"/>
      <c r="H170" s="11"/>
      <c r="I170" s="101"/>
      <c r="J170" s="101"/>
      <c r="L170" s="194"/>
    </row>
    <row r="171" spans="1:12">
      <c r="A171" s="60"/>
      <c r="B171" s="86"/>
      <c r="C171" s="60"/>
      <c r="D171" s="172"/>
      <c r="E171" s="11"/>
      <c r="F171" s="118"/>
      <c r="G171" s="11"/>
      <c r="H171" s="11"/>
      <c r="I171" s="101"/>
      <c r="J171" s="101"/>
      <c r="L171" s="194"/>
    </row>
    <row r="172" spans="1:12">
      <c r="A172" s="60"/>
      <c r="B172" s="86"/>
      <c r="C172" s="60"/>
      <c r="D172" s="172"/>
      <c r="E172" s="11"/>
      <c r="F172" s="118"/>
      <c r="G172" s="11"/>
      <c r="H172" s="11"/>
      <c r="I172" s="101"/>
      <c r="J172" s="101"/>
      <c r="L172" s="194"/>
    </row>
    <row r="173" spans="1:12">
      <c r="A173" s="60"/>
      <c r="B173" s="86"/>
      <c r="C173" s="60"/>
      <c r="D173" s="172"/>
      <c r="E173" s="11"/>
      <c r="F173" s="118"/>
      <c r="G173" s="11"/>
      <c r="H173" s="11"/>
      <c r="I173" s="101"/>
      <c r="J173" s="101"/>
      <c r="L173" s="194"/>
    </row>
    <row r="174" spans="1:12">
      <c r="A174" s="60"/>
      <c r="B174" s="86"/>
      <c r="C174" s="60"/>
      <c r="D174" s="172"/>
      <c r="E174" s="11"/>
      <c r="F174" s="118"/>
      <c r="G174" s="11"/>
      <c r="H174" s="11"/>
      <c r="I174" s="101"/>
      <c r="J174" s="101"/>
      <c r="L174" s="194"/>
    </row>
    <row r="175" spans="1:12">
      <c r="A175" s="60"/>
      <c r="B175" s="86"/>
      <c r="C175" s="60"/>
      <c r="D175" s="172"/>
      <c r="E175" s="11"/>
      <c r="F175" s="118"/>
      <c r="G175" s="11"/>
      <c r="H175" s="11"/>
      <c r="I175" s="101"/>
      <c r="J175" s="101"/>
      <c r="L175" s="194"/>
    </row>
    <row r="176" spans="1:12">
      <c r="A176" s="60"/>
      <c r="B176" s="86"/>
      <c r="C176" s="60"/>
      <c r="D176" s="172"/>
      <c r="E176" s="11"/>
      <c r="F176" s="118"/>
      <c r="G176" s="11"/>
      <c r="H176" s="11"/>
      <c r="I176" s="101"/>
      <c r="J176" s="101"/>
      <c r="L176" s="194"/>
    </row>
    <row r="177" spans="1:12">
      <c r="A177" s="60"/>
      <c r="B177" s="86"/>
      <c r="C177" s="60"/>
      <c r="D177" s="172"/>
      <c r="E177" s="11"/>
      <c r="F177" s="118"/>
      <c r="G177" s="11"/>
      <c r="H177" s="11"/>
      <c r="I177" s="101"/>
      <c r="J177" s="101"/>
      <c r="L177" s="194"/>
    </row>
    <row r="178" spans="1:12">
      <c r="A178" s="60"/>
      <c r="B178" s="86"/>
      <c r="C178" s="60"/>
      <c r="D178" s="172"/>
      <c r="E178" s="11"/>
      <c r="F178" s="118"/>
      <c r="G178" s="11"/>
      <c r="H178" s="11"/>
      <c r="I178" s="101"/>
      <c r="J178" s="101"/>
      <c r="L178" s="194"/>
    </row>
    <row r="179" spans="1:12">
      <c r="A179" s="60"/>
      <c r="B179" s="86"/>
      <c r="C179" s="60"/>
      <c r="D179" s="172"/>
      <c r="E179" s="11"/>
      <c r="F179" s="118"/>
      <c r="G179" s="11"/>
      <c r="H179" s="11"/>
      <c r="I179" s="101"/>
      <c r="J179" s="101"/>
      <c r="L179" s="194"/>
    </row>
    <row r="180" spans="1:12">
      <c r="A180" s="60"/>
      <c r="B180" s="86"/>
      <c r="C180" s="60"/>
      <c r="D180" s="172"/>
      <c r="E180" s="11"/>
      <c r="F180" s="118"/>
      <c r="G180" s="11"/>
      <c r="H180" s="11"/>
      <c r="I180" s="101"/>
      <c r="J180" s="101"/>
      <c r="L180" s="194"/>
    </row>
    <row r="181" spans="1:12">
      <c r="A181" s="60"/>
      <c r="B181" s="86"/>
      <c r="C181" s="60"/>
      <c r="D181" s="172"/>
      <c r="E181" s="11"/>
      <c r="F181" s="118"/>
      <c r="G181" s="11"/>
      <c r="H181" s="11"/>
      <c r="I181" s="101"/>
      <c r="J181" s="101"/>
      <c r="L181" s="194"/>
    </row>
    <row r="182" spans="1:12">
      <c r="A182" s="60"/>
      <c r="B182" s="86"/>
      <c r="C182" s="60"/>
      <c r="D182" s="172"/>
      <c r="E182" s="11"/>
      <c r="F182" s="118"/>
      <c r="G182" s="11"/>
      <c r="H182" s="11"/>
      <c r="I182" s="101"/>
      <c r="J182" s="101"/>
      <c r="L182" s="194"/>
    </row>
    <row r="183" spans="1:12">
      <c r="A183" s="60"/>
      <c r="B183" s="86"/>
      <c r="C183" s="60"/>
      <c r="D183" s="172"/>
      <c r="E183" s="11"/>
      <c r="F183" s="118"/>
      <c r="G183" s="11"/>
      <c r="H183" s="11"/>
      <c r="I183" s="101"/>
      <c r="J183" s="101"/>
      <c r="L183" s="194"/>
    </row>
    <row r="184" spans="1:12">
      <c r="A184" s="60"/>
      <c r="B184" s="86"/>
      <c r="C184" s="60"/>
      <c r="D184" s="172"/>
      <c r="E184" s="11"/>
      <c r="F184" s="118"/>
      <c r="G184" s="11"/>
      <c r="H184" s="11"/>
      <c r="I184" s="101"/>
      <c r="J184" s="101"/>
      <c r="L184" s="194"/>
    </row>
    <row r="185" spans="1:12">
      <c r="A185" s="60"/>
      <c r="B185" s="86"/>
      <c r="C185" s="60"/>
      <c r="D185" s="172"/>
      <c r="E185" s="11"/>
      <c r="F185" s="118"/>
      <c r="G185" s="11"/>
      <c r="H185" s="11"/>
      <c r="I185" s="101"/>
      <c r="J185" s="101"/>
      <c r="L185" s="194"/>
    </row>
    <row r="186" spans="1:12">
      <c r="A186" s="60"/>
      <c r="B186" s="86"/>
      <c r="C186" s="60"/>
      <c r="D186" s="172"/>
      <c r="E186" s="11"/>
      <c r="F186" s="118"/>
      <c r="G186" s="11"/>
      <c r="H186" s="11"/>
      <c r="I186" s="101"/>
      <c r="J186" s="101"/>
      <c r="L186" s="194"/>
    </row>
    <row r="187" spans="1:12">
      <c r="A187" s="60"/>
      <c r="B187" s="86"/>
      <c r="C187" s="60"/>
      <c r="D187" s="172"/>
      <c r="E187" s="11"/>
      <c r="F187" s="118"/>
      <c r="G187" s="11"/>
      <c r="H187" s="11"/>
      <c r="I187" s="101"/>
      <c r="J187" s="101"/>
      <c r="L187" s="194"/>
    </row>
    <row r="188" spans="1:12">
      <c r="A188" s="60"/>
      <c r="B188" s="86"/>
      <c r="C188" s="60"/>
      <c r="D188" s="172"/>
      <c r="E188" s="11"/>
      <c r="F188" s="118"/>
      <c r="G188" s="11"/>
      <c r="H188" s="11"/>
      <c r="I188" s="101"/>
      <c r="J188" s="101"/>
      <c r="L188" s="194"/>
    </row>
    <row r="189" spans="1:12">
      <c r="A189" s="60"/>
      <c r="B189" s="86"/>
      <c r="C189" s="60"/>
      <c r="D189" s="172"/>
      <c r="E189" s="11"/>
      <c r="F189" s="118"/>
      <c r="G189" s="11"/>
      <c r="H189" s="11"/>
      <c r="I189" s="101"/>
      <c r="J189" s="101"/>
      <c r="L189" s="194"/>
    </row>
    <row r="190" spans="1:12">
      <c r="A190" s="60"/>
      <c r="B190" s="86"/>
      <c r="C190" s="60"/>
      <c r="D190" s="172"/>
      <c r="E190" s="11"/>
      <c r="F190" s="118"/>
      <c r="G190" s="11"/>
      <c r="H190" s="11"/>
      <c r="I190" s="101"/>
      <c r="J190" s="101"/>
      <c r="L190" s="194"/>
    </row>
    <row r="191" spans="1:12">
      <c r="A191" s="60"/>
      <c r="B191" s="86"/>
      <c r="C191" s="60"/>
      <c r="D191" s="172"/>
      <c r="E191" s="11"/>
      <c r="F191" s="118"/>
      <c r="G191" s="11"/>
      <c r="H191" s="11"/>
      <c r="I191" s="101"/>
      <c r="J191" s="101"/>
      <c r="L191" s="194"/>
    </row>
    <row r="192" spans="1:12">
      <c r="A192" s="60"/>
      <c r="B192" s="86"/>
      <c r="C192" s="60"/>
      <c r="D192" s="172"/>
      <c r="E192" s="11"/>
      <c r="F192" s="118"/>
      <c r="G192" s="11"/>
      <c r="H192" s="11"/>
      <c r="I192" s="101"/>
      <c r="J192" s="101"/>
      <c r="L192" s="194"/>
    </row>
    <row r="193" spans="1:12">
      <c r="A193" s="60"/>
      <c r="B193" s="86"/>
      <c r="C193" s="60"/>
      <c r="D193" s="172"/>
      <c r="E193" s="11"/>
      <c r="F193" s="118"/>
      <c r="G193" s="11"/>
      <c r="H193" s="11"/>
      <c r="I193" s="101"/>
      <c r="J193" s="101"/>
      <c r="L193" s="194"/>
    </row>
    <row r="194" spans="1:12">
      <c r="A194" s="60"/>
      <c r="B194" s="86"/>
      <c r="C194" s="60"/>
      <c r="D194" s="172"/>
      <c r="E194" s="11"/>
      <c r="F194" s="118"/>
      <c r="G194" s="11"/>
      <c r="H194" s="11"/>
      <c r="I194" s="101"/>
      <c r="J194" s="101"/>
      <c r="L194" s="194"/>
    </row>
    <row r="195" spans="1:12">
      <c r="A195" s="60"/>
      <c r="B195" s="86"/>
      <c r="C195" s="60"/>
      <c r="D195" s="172"/>
      <c r="E195" s="11"/>
      <c r="F195" s="118"/>
      <c r="G195" s="11"/>
      <c r="H195" s="11"/>
      <c r="I195" s="101"/>
      <c r="J195" s="101"/>
      <c r="L195" s="194"/>
    </row>
    <row r="196" spans="1:12">
      <c r="A196" s="60"/>
      <c r="B196" s="86"/>
      <c r="C196" s="60"/>
      <c r="D196" s="172"/>
      <c r="E196" s="11"/>
      <c r="F196" s="118"/>
      <c r="G196" s="11"/>
      <c r="H196" s="11"/>
      <c r="I196" s="101"/>
      <c r="J196" s="101"/>
      <c r="L196" s="194"/>
    </row>
    <row r="197" spans="1:12">
      <c r="A197" s="60"/>
      <c r="B197" s="86"/>
      <c r="C197" s="60"/>
      <c r="D197" s="172"/>
      <c r="E197" s="11"/>
      <c r="F197" s="118"/>
      <c r="G197" s="11"/>
      <c r="H197" s="11"/>
      <c r="I197" s="101"/>
      <c r="J197" s="101"/>
      <c r="L197" s="194"/>
    </row>
    <row r="198" spans="1:12">
      <c r="A198" s="60"/>
      <c r="B198" s="86"/>
      <c r="C198" s="60"/>
      <c r="D198" s="172"/>
      <c r="E198" s="11"/>
      <c r="F198" s="118"/>
      <c r="G198" s="11"/>
      <c r="H198" s="11"/>
      <c r="I198" s="101"/>
      <c r="J198" s="101"/>
      <c r="L198" s="194"/>
    </row>
    <row r="199" spans="1:12">
      <c r="A199" s="60"/>
      <c r="B199" s="86"/>
      <c r="C199" s="60"/>
      <c r="D199" s="172"/>
      <c r="E199" s="11"/>
      <c r="F199" s="118"/>
      <c r="G199" s="11"/>
      <c r="H199" s="11"/>
      <c r="I199" s="101"/>
      <c r="J199" s="101"/>
      <c r="L199" s="194"/>
    </row>
    <row r="200" spans="1:12">
      <c r="A200" s="60"/>
      <c r="B200" s="86"/>
      <c r="C200" s="60"/>
      <c r="D200" s="172"/>
      <c r="E200" s="11"/>
      <c r="F200" s="118"/>
      <c r="G200" s="11"/>
      <c r="H200" s="11"/>
      <c r="I200" s="101"/>
      <c r="J200" s="101"/>
      <c r="L200" s="194"/>
    </row>
    <row r="201" spans="1:12">
      <c r="A201" s="60"/>
      <c r="B201" s="86"/>
      <c r="C201" s="60"/>
      <c r="D201" s="172"/>
      <c r="E201" s="11"/>
      <c r="F201" s="118"/>
      <c r="G201" s="11"/>
      <c r="H201" s="11"/>
      <c r="I201" s="101"/>
      <c r="J201" s="101"/>
      <c r="L201" s="194"/>
    </row>
    <row r="202" spans="1:12">
      <c r="A202" s="60"/>
      <c r="B202" s="86"/>
      <c r="C202" s="60"/>
      <c r="D202" s="172"/>
      <c r="E202" s="11"/>
      <c r="F202" s="118"/>
      <c r="G202" s="11"/>
      <c r="H202" s="11"/>
      <c r="I202" s="101"/>
      <c r="J202" s="101"/>
      <c r="L202" s="194"/>
    </row>
    <row r="203" spans="1:12">
      <c r="A203" s="60"/>
      <c r="B203" s="86"/>
      <c r="C203" s="60"/>
      <c r="D203" s="172"/>
      <c r="E203" s="11"/>
      <c r="F203" s="118"/>
      <c r="G203" s="11"/>
      <c r="H203" s="11"/>
      <c r="I203" s="101"/>
      <c r="J203" s="101"/>
      <c r="L203" s="194"/>
    </row>
    <row r="204" spans="1:12">
      <c r="A204" s="60"/>
      <c r="B204" s="86"/>
      <c r="C204" s="60"/>
      <c r="D204" s="172"/>
      <c r="E204" s="11"/>
      <c r="F204" s="118"/>
      <c r="G204" s="11"/>
      <c r="H204" s="11"/>
      <c r="I204" s="101"/>
      <c r="J204" s="101"/>
      <c r="L204" s="194"/>
    </row>
    <row r="205" spans="1:12">
      <c r="A205" s="60"/>
      <c r="B205" s="86"/>
      <c r="C205" s="60"/>
      <c r="D205" s="172"/>
      <c r="E205" s="11"/>
      <c r="F205" s="118"/>
      <c r="G205" s="11"/>
      <c r="H205" s="11"/>
      <c r="I205" s="101"/>
      <c r="J205" s="101"/>
      <c r="L205" s="194"/>
    </row>
    <row r="206" spans="1:12">
      <c r="A206" s="60"/>
      <c r="B206" s="86"/>
      <c r="C206" s="60"/>
      <c r="D206" s="172"/>
      <c r="E206" s="11"/>
      <c r="F206" s="118"/>
      <c r="G206" s="11"/>
      <c r="H206" s="11"/>
      <c r="I206" s="101"/>
      <c r="J206" s="101"/>
      <c r="L206" s="194"/>
    </row>
    <row r="207" spans="1:12">
      <c r="A207" s="60"/>
      <c r="B207" s="86"/>
      <c r="C207" s="60"/>
      <c r="D207" s="172"/>
      <c r="E207" s="11"/>
      <c r="F207" s="118"/>
      <c r="G207" s="11"/>
      <c r="H207" s="11"/>
      <c r="I207" s="101"/>
      <c r="J207" s="101"/>
      <c r="L207" s="194"/>
    </row>
    <row r="208" spans="1:12">
      <c r="A208" s="60"/>
      <c r="B208" s="86"/>
      <c r="C208" s="60"/>
      <c r="D208" s="172"/>
      <c r="E208" s="11"/>
      <c r="F208" s="118"/>
      <c r="G208" s="11"/>
      <c r="H208" s="11"/>
      <c r="I208" s="101"/>
      <c r="J208" s="101"/>
      <c r="L208" s="194"/>
    </row>
    <row r="209" spans="1:12">
      <c r="A209" s="60"/>
      <c r="B209" s="86"/>
      <c r="C209" s="60"/>
      <c r="D209" s="172"/>
      <c r="E209" s="11"/>
      <c r="F209" s="118"/>
      <c r="G209" s="11"/>
      <c r="H209" s="11"/>
      <c r="I209" s="101"/>
      <c r="J209" s="101"/>
      <c r="L209" s="194"/>
    </row>
    <row r="210" spans="1:12">
      <c r="A210" s="60"/>
      <c r="B210" s="86"/>
      <c r="C210" s="60"/>
      <c r="D210" s="172"/>
      <c r="E210" s="11"/>
      <c r="F210" s="118"/>
      <c r="G210" s="11"/>
      <c r="H210" s="11"/>
      <c r="I210" s="101"/>
      <c r="J210" s="101"/>
      <c r="L210" s="194"/>
    </row>
    <row r="211" spans="1:12">
      <c r="A211" s="60"/>
      <c r="B211" s="86"/>
      <c r="C211" s="60"/>
      <c r="D211" s="172"/>
      <c r="E211" s="11"/>
      <c r="F211" s="118"/>
      <c r="G211" s="11"/>
      <c r="H211" s="11"/>
      <c r="I211" s="101"/>
      <c r="J211" s="101"/>
      <c r="L211" s="194"/>
    </row>
    <row r="212" spans="1:12">
      <c r="A212" s="60"/>
      <c r="B212" s="86"/>
      <c r="C212" s="60"/>
      <c r="D212" s="172"/>
      <c r="E212" s="11"/>
      <c r="F212" s="118"/>
      <c r="G212" s="11"/>
      <c r="H212" s="11"/>
      <c r="I212" s="101"/>
      <c r="J212" s="101"/>
      <c r="L212" s="194"/>
    </row>
    <row r="213" spans="1:12">
      <c r="A213" s="60"/>
      <c r="B213" s="86"/>
      <c r="C213" s="60"/>
      <c r="D213" s="172"/>
      <c r="E213" s="11"/>
      <c r="F213" s="118"/>
      <c r="G213" s="11"/>
      <c r="H213" s="11"/>
      <c r="I213" s="101"/>
      <c r="J213" s="101"/>
      <c r="L213" s="194"/>
    </row>
    <row r="214" spans="1:12">
      <c r="A214" s="60"/>
      <c r="B214" s="86"/>
      <c r="C214" s="60"/>
      <c r="D214" s="172"/>
      <c r="E214" s="11"/>
      <c r="F214" s="118"/>
      <c r="G214" s="11"/>
      <c r="H214" s="11"/>
      <c r="I214" s="101"/>
      <c r="J214" s="101"/>
      <c r="L214" s="194"/>
    </row>
    <row r="215" spans="1:12">
      <c r="A215" s="60"/>
      <c r="B215" s="86"/>
      <c r="C215" s="60"/>
      <c r="D215" s="172"/>
      <c r="E215" s="11"/>
      <c r="F215" s="118"/>
      <c r="G215" s="11"/>
      <c r="H215" s="11"/>
      <c r="I215" s="101"/>
      <c r="J215" s="101"/>
      <c r="L215" s="194"/>
    </row>
    <row r="216" spans="1:12">
      <c r="A216" s="60"/>
      <c r="B216" s="86"/>
      <c r="C216" s="60"/>
      <c r="D216" s="172"/>
      <c r="E216" s="11"/>
      <c r="F216" s="118"/>
      <c r="G216" s="11"/>
      <c r="H216" s="11"/>
      <c r="I216" s="101"/>
      <c r="J216" s="101"/>
      <c r="L216" s="194"/>
    </row>
    <row r="217" spans="1:12">
      <c r="A217" s="60"/>
      <c r="B217" s="86"/>
      <c r="C217" s="60"/>
      <c r="D217" s="172"/>
      <c r="E217" s="11"/>
      <c r="F217" s="118"/>
      <c r="G217" s="11"/>
      <c r="H217" s="11"/>
      <c r="I217" s="101"/>
      <c r="J217" s="101"/>
      <c r="L217" s="194"/>
    </row>
    <row r="218" spans="1:12">
      <c r="A218" s="60"/>
      <c r="B218" s="86"/>
      <c r="C218" s="60"/>
      <c r="D218" s="172"/>
      <c r="E218" s="11"/>
      <c r="F218" s="118"/>
      <c r="G218" s="11"/>
      <c r="H218" s="11"/>
      <c r="I218" s="101"/>
      <c r="J218" s="101"/>
      <c r="L218" s="194"/>
    </row>
    <row r="219" spans="1:12">
      <c r="A219" s="60"/>
      <c r="B219" s="86"/>
      <c r="C219" s="60"/>
      <c r="D219" s="172"/>
      <c r="E219" s="11"/>
      <c r="F219" s="118"/>
      <c r="G219" s="11"/>
      <c r="H219" s="11"/>
      <c r="I219" s="101"/>
      <c r="J219" s="101"/>
      <c r="L219" s="194"/>
    </row>
    <row r="220" spans="1:12">
      <c r="A220" s="60"/>
      <c r="B220" s="86"/>
      <c r="C220" s="60"/>
      <c r="D220" s="172"/>
      <c r="E220" s="11"/>
      <c r="F220" s="118"/>
      <c r="G220" s="11"/>
      <c r="H220" s="11"/>
      <c r="I220" s="101"/>
      <c r="J220" s="101"/>
      <c r="L220" s="194"/>
    </row>
    <row r="221" spans="1:12">
      <c r="A221" s="60"/>
      <c r="B221" s="86"/>
      <c r="C221" s="60"/>
      <c r="D221" s="172"/>
      <c r="E221" s="11"/>
      <c r="F221" s="118"/>
      <c r="G221" s="11"/>
      <c r="H221" s="11"/>
      <c r="I221" s="101"/>
      <c r="J221" s="101"/>
      <c r="L221" s="194"/>
    </row>
    <row r="222" spans="1:12">
      <c r="A222" s="60"/>
      <c r="B222" s="86"/>
      <c r="C222" s="60"/>
      <c r="D222" s="172"/>
      <c r="E222" s="11"/>
      <c r="F222" s="118"/>
      <c r="G222" s="11"/>
      <c r="H222" s="11"/>
      <c r="I222" s="101"/>
      <c r="J222" s="101"/>
      <c r="L222" s="194"/>
    </row>
    <row r="223" spans="1:12">
      <c r="A223" s="60"/>
      <c r="B223" s="86"/>
      <c r="C223" s="60"/>
      <c r="D223" s="172"/>
      <c r="E223" s="11"/>
      <c r="F223" s="118"/>
      <c r="G223" s="11"/>
      <c r="H223" s="11"/>
      <c r="I223" s="101"/>
      <c r="J223" s="101"/>
      <c r="L223" s="194"/>
    </row>
    <row r="224" spans="1:12">
      <c r="A224" s="60"/>
      <c r="B224" s="86"/>
      <c r="C224" s="60"/>
      <c r="D224" s="172"/>
      <c r="E224" s="11"/>
      <c r="F224" s="118"/>
      <c r="G224" s="11"/>
      <c r="H224" s="11"/>
      <c r="I224" s="101"/>
      <c r="J224" s="101"/>
      <c r="L224" s="194"/>
    </row>
    <row r="225" spans="1:12">
      <c r="A225" s="60"/>
      <c r="B225" s="86"/>
      <c r="C225" s="60"/>
      <c r="D225" s="172"/>
      <c r="E225" s="11"/>
      <c r="F225" s="118"/>
      <c r="G225" s="11"/>
      <c r="H225" s="11"/>
      <c r="I225" s="101"/>
      <c r="J225" s="101"/>
      <c r="L225" s="194"/>
    </row>
    <row r="226" spans="1:12">
      <c r="A226" s="60"/>
      <c r="B226" s="86"/>
      <c r="C226" s="60"/>
      <c r="D226" s="172"/>
      <c r="E226" s="11"/>
      <c r="F226" s="118"/>
      <c r="G226" s="11"/>
      <c r="H226" s="11"/>
      <c r="I226" s="101"/>
      <c r="J226" s="101"/>
      <c r="L226" s="194"/>
    </row>
    <row r="227" spans="1:12">
      <c r="A227" s="60"/>
      <c r="B227" s="86"/>
      <c r="C227" s="60"/>
      <c r="D227" s="172"/>
      <c r="E227" s="11"/>
      <c r="F227" s="118"/>
      <c r="G227" s="11"/>
      <c r="H227" s="11"/>
      <c r="I227" s="101"/>
      <c r="J227" s="101"/>
      <c r="L227" s="194"/>
    </row>
    <row r="228" spans="1:12">
      <c r="A228" s="60"/>
      <c r="B228" s="86"/>
      <c r="C228" s="60"/>
      <c r="D228" s="172"/>
      <c r="E228" s="11"/>
      <c r="F228" s="118"/>
      <c r="G228" s="11"/>
      <c r="H228" s="11"/>
      <c r="I228" s="101"/>
      <c r="J228" s="101"/>
      <c r="L228" s="194"/>
    </row>
    <row r="229" spans="1:12">
      <c r="A229" s="60"/>
      <c r="B229" s="86"/>
      <c r="C229" s="60"/>
      <c r="D229" s="172"/>
      <c r="E229" s="11"/>
      <c r="F229" s="118"/>
      <c r="G229" s="11"/>
      <c r="H229" s="11"/>
      <c r="I229" s="101"/>
      <c r="J229" s="101"/>
      <c r="L229" s="194"/>
    </row>
    <row r="230" spans="1:12">
      <c r="A230" s="60"/>
      <c r="B230" s="86"/>
      <c r="C230" s="60"/>
      <c r="D230" s="172"/>
      <c r="E230" s="11"/>
      <c r="F230" s="118"/>
      <c r="G230" s="11"/>
      <c r="H230" s="11"/>
      <c r="I230" s="101"/>
      <c r="J230" s="101"/>
      <c r="L230" s="194"/>
    </row>
    <row r="231" spans="1:12">
      <c r="A231" s="60"/>
      <c r="B231" s="86"/>
      <c r="C231" s="60"/>
      <c r="D231" s="172"/>
      <c r="E231" s="11"/>
      <c r="F231" s="118"/>
      <c r="G231" s="11"/>
      <c r="H231" s="11"/>
      <c r="I231" s="101"/>
      <c r="J231" s="101"/>
      <c r="L231" s="194"/>
    </row>
    <row r="232" spans="1:12">
      <c r="A232" s="60"/>
      <c r="B232" s="86"/>
      <c r="C232" s="60"/>
      <c r="D232" s="172"/>
      <c r="E232" s="11"/>
      <c r="F232" s="118"/>
      <c r="G232" s="11"/>
      <c r="H232" s="11"/>
      <c r="I232" s="101"/>
      <c r="J232" s="101"/>
      <c r="L232" s="194"/>
    </row>
    <row r="233" spans="1:12">
      <c r="A233" s="60"/>
      <c r="B233" s="86"/>
      <c r="C233" s="60"/>
      <c r="D233" s="172"/>
      <c r="E233" s="11"/>
      <c r="F233" s="118"/>
      <c r="G233" s="11"/>
      <c r="H233" s="11"/>
      <c r="I233" s="101"/>
      <c r="J233" s="101"/>
      <c r="L233" s="194"/>
    </row>
    <row r="234" spans="1:12">
      <c r="A234" s="60"/>
      <c r="B234" s="86"/>
      <c r="C234" s="60"/>
      <c r="D234" s="172"/>
      <c r="E234" s="11"/>
      <c r="F234" s="118"/>
      <c r="G234" s="11"/>
      <c r="H234" s="11"/>
      <c r="I234" s="101"/>
      <c r="J234" s="101"/>
      <c r="L234" s="194"/>
    </row>
    <row r="235" spans="1:12">
      <c r="A235" s="60"/>
      <c r="B235" s="86"/>
      <c r="C235" s="60"/>
      <c r="D235" s="172"/>
      <c r="E235" s="11"/>
      <c r="F235" s="118"/>
      <c r="G235" s="11"/>
      <c r="H235" s="11"/>
      <c r="I235" s="101"/>
      <c r="J235" s="101"/>
      <c r="L235" s="194"/>
    </row>
    <row r="236" spans="1:12">
      <c r="A236" s="60"/>
      <c r="B236" s="86"/>
      <c r="C236" s="60"/>
      <c r="D236" s="172"/>
      <c r="E236" s="11"/>
      <c r="F236" s="118"/>
      <c r="G236" s="11"/>
      <c r="H236" s="11"/>
      <c r="I236" s="101"/>
      <c r="J236" s="101"/>
      <c r="L236" s="194"/>
    </row>
    <row r="237" spans="1:12">
      <c r="A237" s="60"/>
      <c r="B237" s="86"/>
      <c r="C237" s="60"/>
      <c r="D237" s="172"/>
      <c r="E237" s="11"/>
      <c r="F237" s="118"/>
      <c r="G237" s="11"/>
      <c r="H237" s="11"/>
      <c r="I237" s="101"/>
      <c r="J237" s="101"/>
      <c r="L237" s="194"/>
    </row>
    <row r="238" spans="1:12">
      <c r="A238" s="60"/>
      <c r="B238" s="86"/>
      <c r="C238" s="60"/>
      <c r="D238" s="172"/>
      <c r="E238" s="11"/>
      <c r="F238" s="118"/>
      <c r="G238" s="11"/>
      <c r="H238" s="11"/>
      <c r="I238" s="101"/>
      <c r="J238" s="101"/>
      <c r="L238" s="194"/>
    </row>
    <row r="239" spans="1:12">
      <c r="A239" s="60"/>
      <c r="B239" s="86"/>
      <c r="C239" s="60"/>
      <c r="D239" s="172"/>
      <c r="E239" s="11"/>
      <c r="F239" s="118"/>
      <c r="G239" s="11"/>
      <c r="H239" s="11"/>
      <c r="I239" s="101"/>
      <c r="J239" s="101"/>
      <c r="L239" s="194"/>
    </row>
    <row r="240" spans="1:12">
      <c r="A240" s="60"/>
      <c r="B240" s="86"/>
      <c r="C240" s="60"/>
      <c r="D240" s="172"/>
      <c r="E240" s="11"/>
      <c r="F240" s="118"/>
      <c r="G240" s="11"/>
      <c r="H240" s="11"/>
      <c r="I240" s="101"/>
      <c r="J240" s="101"/>
      <c r="L240" s="194"/>
    </row>
    <row r="241" spans="1:12">
      <c r="A241" s="60"/>
      <c r="B241" s="86"/>
      <c r="C241" s="60"/>
      <c r="D241" s="172"/>
      <c r="E241" s="11"/>
      <c r="F241" s="118"/>
      <c r="G241" s="11"/>
      <c r="H241" s="11"/>
      <c r="I241" s="101"/>
      <c r="J241" s="101"/>
      <c r="L241" s="194"/>
    </row>
    <row r="242" spans="1:12">
      <c r="A242" s="60"/>
      <c r="B242" s="86"/>
      <c r="C242" s="60"/>
      <c r="D242" s="172"/>
      <c r="E242" s="11"/>
      <c r="F242" s="118"/>
      <c r="G242" s="11"/>
      <c r="H242" s="11"/>
      <c r="I242" s="101"/>
      <c r="J242" s="101"/>
      <c r="L242" s="194"/>
    </row>
    <row r="243" spans="1:12">
      <c r="A243" s="60"/>
      <c r="B243" s="86"/>
      <c r="C243" s="60"/>
      <c r="D243" s="172"/>
      <c r="E243" s="11"/>
      <c r="F243" s="118"/>
      <c r="G243" s="11"/>
      <c r="H243" s="11"/>
      <c r="I243" s="101"/>
      <c r="J243" s="101"/>
      <c r="L243" s="194"/>
    </row>
    <row r="244" spans="1:12">
      <c r="A244" s="60"/>
      <c r="B244" s="86"/>
      <c r="C244" s="60"/>
      <c r="D244" s="172"/>
      <c r="E244" s="11"/>
      <c r="F244" s="118"/>
      <c r="G244" s="11"/>
      <c r="H244" s="11"/>
      <c r="I244" s="101"/>
      <c r="J244" s="101"/>
      <c r="L244" s="194"/>
    </row>
    <row r="245" spans="1:12">
      <c r="A245" s="60"/>
      <c r="B245" s="86"/>
      <c r="C245" s="60"/>
      <c r="D245" s="172"/>
      <c r="E245" s="11"/>
      <c r="F245" s="118"/>
      <c r="G245" s="11"/>
      <c r="H245" s="11"/>
      <c r="I245" s="101"/>
      <c r="J245" s="101"/>
      <c r="L245" s="194"/>
    </row>
    <row r="246" spans="1:12">
      <c r="A246" s="60"/>
      <c r="B246" s="86"/>
      <c r="C246" s="60"/>
      <c r="D246" s="172"/>
      <c r="E246" s="11"/>
      <c r="F246" s="118"/>
      <c r="G246" s="11"/>
      <c r="H246" s="11"/>
      <c r="I246" s="101"/>
      <c r="J246" s="101"/>
      <c r="L246" s="194"/>
    </row>
    <row r="247" spans="1:12">
      <c r="A247" s="60"/>
      <c r="B247" s="86"/>
      <c r="C247" s="60"/>
      <c r="D247" s="172"/>
      <c r="E247" s="11"/>
      <c r="F247" s="118"/>
      <c r="G247" s="11"/>
      <c r="H247" s="11"/>
      <c r="I247" s="101"/>
      <c r="J247" s="101"/>
      <c r="L247" s="194"/>
    </row>
    <row r="248" spans="1:12">
      <c r="A248" s="60"/>
      <c r="B248" s="86"/>
      <c r="C248" s="60"/>
      <c r="D248" s="172"/>
      <c r="E248" s="11"/>
      <c r="F248" s="118"/>
      <c r="G248" s="11"/>
      <c r="H248" s="11"/>
      <c r="I248" s="101"/>
      <c r="J248" s="101"/>
      <c r="L248" s="194"/>
    </row>
    <row r="249" spans="1:12">
      <c r="A249" s="60"/>
      <c r="B249" s="86"/>
      <c r="C249" s="60"/>
      <c r="D249" s="172"/>
      <c r="E249" s="11"/>
      <c r="F249" s="118"/>
      <c r="G249" s="11"/>
      <c r="H249" s="11"/>
      <c r="I249" s="101"/>
      <c r="J249" s="101"/>
      <c r="L249" s="194"/>
    </row>
    <row r="250" spans="1:12">
      <c r="A250" s="60"/>
      <c r="B250" s="86"/>
      <c r="C250" s="60"/>
      <c r="D250" s="172"/>
      <c r="E250" s="11"/>
      <c r="F250" s="118"/>
      <c r="G250" s="11"/>
      <c r="H250" s="11"/>
      <c r="I250" s="101"/>
      <c r="J250" s="101"/>
      <c r="L250" s="194"/>
    </row>
    <row r="251" spans="1:12">
      <c r="A251" s="60"/>
      <c r="B251" s="86"/>
      <c r="C251" s="60"/>
      <c r="D251" s="172"/>
      <c r="E251" s="11"/>
      <c r="F251" s="118"/>
      <c r="G251" s="11"/>
      <c r="H251" s="11"/>
      <c r="I251" s="101"/>
      <c r="J251" s="101"/>
      <c r="L251" s="194"/>
    </row>
    <row r="252" spans="1:12">
      <c r="A252" s="60"/>
      <c r="B252" s="86"/>
      <c r="C252" s="60"/>
      <c r="D252" s="172"/>
      <c r="E252" s="11"/>
      <c r="F252" s="118"/>
      <c r="G252" s="11"/>
      <c r="H252" s="11"/>
      <c r="I252" s="101"/>
      <c r="J252" s="101"/>
      <c r="L252" s="194"/>
    </row>
    <row r="253" spans="1:12">
      <c r="A253" s="60"/>
      <c r="B253" s="86"/>
      <c r="C253" s="60"/>
      <c r="D253" s="172"/>
      <c r="E253" s="11"/>
      <c r="F253" s="118"/>
      <c r="G253" s="11"/>
      <c r="H253" s="11"/>
      <c r="I253" s="101"/>
      <c r="J253" s="101"/>
      <c r="L253" s="194"/>
    </row>
    <row r="254" spans="1:12">
      <c r="A254" s="60"/>
      <c r="B254" s="86"/>
      <c r="C254" s="60"/>
      <c r="D254" s="172"/>
      <c r="E254" s="11"/>
      <c r="F254" s="118"/>
      <c r="G254" s="11"/>
      <c r="H254" s="11"/>
      <c r="I254" s="101"/>
      <c r="J254" s="101"/>
      <c r="L254" s="194"/>
    </row>
    <row r="255" spans="1:12">
      <c r="A255" s="60"/>
      <c r="B255" s="86"/>
      <c r="C255" s="60"/>
      <c r="D255" s="172"/>
      <c r="E255" s="11"/>
      <c r="F255" s="118"/>
      <c r="G255" s="11"/>
      <c r="H255" s="11"/>
      <c r="I255" s="101"/>
      <c r="J255" s="101"/>
      <c r="L255" s="194"/>
    </row>
    <row r="256" spans="1:12">
      <c r="A256" s="60"/>
      <c r="B256" s="86"/>
      <c r="C256" s="60"/>
      <c r="D256" s="172"/>
      <c r="E256" s="11"/>
      <c r="F256" s="118"/>
      <c r="G256" s="11"/>
      <c r="H256" s="11"/>
      <c r="I256" s="101"/>
      <c r="J256" s="101"/>
      <c r="L256" s="194"/>
    </row>
    <row r="257" spans="1:12">
      <c r="A257" s="60"/>
      <c r="B257" s="86"/>
      <c r="C257" s="60"/>
      <c r="D257" s="172"/>
      <c r="E257" s="11"/>
      <c r="F257" s="118"/>
      <c r="G257" s="11"/>
      <c r="H257" s="11"/>
      <c r="I257" s="101"/>
      <c r="J257" s="101"/>
      <c r="L257" s="194"/>
    </row>
    <row r="258" spans="1:12">
      <c r="A258" s="60"/>
      <c r="B258" s="86"/>
      <c r="C258" s="60"/>
      <c r="D258" s="172"/>
      <c r="E258" s="11"/>
      <c r="F258" s="118"/>
      <c r="G258" s="11"/>
      <c r="H258" s="11"/>
      <c r="I258" s="101"/>
      <c r="J258" s="101"/>
      <c r="L258" s="194"/>
    </row>
    <row r="259" spans="1:12">
      <c r="A259" s="60"/>
      <c r="B259" s="86"/>
      <c r="C259" s="60"/>
      <c r="D259" s="172"/>
      <c r="E259" s="11"/>
      <c r="F259" s="118"/>
      <c r="G259" s="11"/>
      <c r="H259" s="11"/>
      <c r="I259" s="101"/>
      <c r="J259" s="101"/>
      <c r="L259" s="194"/>
    </row>
    <row r="260" spans="1:12">
      <c r="A260" s="60"/>
      <c r="B260" s="86"/>
      <c r="C260" s="60"/>
      <c r="D260" s="172"/>
      <c r="E260" s="11"/>
      <c r="F260" s="118"/>
      <c r="G260" s="11"/>
      <c r="H260" s="11"/>
      <c r="I260" s="101"/>
      <c r="J260" s="101"/>
      <c r="L260" s="194"/>
    </row>
    <row r="261" spans="1:12">
      <c r="A261" s="60"/>
      <c r="B261" s="86"/>
      <c r="C261" s="60"/>
      <c r="D261" s="172"/>
      <c r="E261" s="11"/>
      <c r="F261" s="118"/>
      <c r="G261" s="11"/>
      <c r="H261" s="11"/>
      <c r="I261" s="101"/>
      <c r="J261" s="101"/>
      <c r="L261" s="194"/>
    </row>
    <row r="262" spans="1:12">
      <c r="A262" s="60"/>
      <c r="B262" s="86"/>
      <c r="C262" s="60"/>
      <c r="D262" s="172"/>
      <c r="E262" s="11"/>
      <c r="F262" s="118"/>
      <c r="G262" s="11"/>
      <c r="H262" s="11"/>
      <c r="I262" s="101"/>
      <c r="J262" s="101"/>
      <c r="L262" s="194"/>
    </row>
    <row r="263" spans="1:12">
      <c r="A263" s="60"/>
      <c r="B263" s="86"/>
      <c r="C263" s="60"/>
      <c r="D263" s="172"/>
      <c r="E263" s="11"/>
      <c r="F263" s="118"/>
      <c r="G263" s="11"/>
      <c r="H263" s="11"/>
      <c r="I263" s="101"/>
      <c r="J263" s="101"/>
      <c r="L263" s="194"/>
    </row>
    <row r="264" spans="1:12">
      <c r="A264" s="60"/>
      <c r="B264" s="86"/>
      <c r="C264" s="60"/>
      <c r="D264" s="172"/>
      <c r="E264" s="11"/>
      <c r="F264" s="118"/>
      <c r="G264" s="11"/>
      <c r="H264" s="11"/>
      <c r="I264" s="101"/>
      <c r="J264" s="101"/>
      <c r="L264" s="194"/>
    </row>
    <row r="265" spans="1:12">
      <c r="A265" s="60"/>
      <c r="B265" s="86"/>
      <c r="C265" s="60"/>
      <c r="D265" s="172"/>
      <c r="E265" s="11"/>
      <c r="F265" s="118"/>
      <c r="G265" s="11"/>
      <c r="H265" s="11"/>
      <c r="I265" s="101"/>
      <c r="J265" s="101"/>
      <c r="L265" s="194"/>
    </row>
    <row r="266" spans="1:12">
      <c r="A266" s="60"/>
      <c r="B266" s="86"/>
      <c r="C266" s="60"/>
      <c r="D266" s="172"/>
      <c r="E266" s="11"/>
      <c r="F266" s="118"/>
      <c r="G266" s="11"/>
      <c r="H266" s="11"/>
      <c r="I266" s="101"/>
      <c r="J266" s="101"/>
      <c r="L266" s="194"/>
    </row>
    <row r="267" spans="1:12">
      <c r="A267" s="60"/>
      <c r="B267" s="86"/>
      <c r="C267" s="60"/>
      <c r="D267" s="172"/>
      <c r="E267" s="11"/>
      <c r="F267" s="118"/>
      <c r="G267" s="11"/>
      <c r="H267" s="11"/>
      <c r="I267" s="101"/>
      <c r="J267" s="101"/>
      <c r="L267" s="194"/>
    </row>
    <row r="268" spans="1:12">
      <c r="A268" s="60"/>
      <c r="B268" s="86"/>
      <c r="C268" s="60"/>
      <c r="D268" s="172"/>
      <c r="E268" s="11"/>
      <c r="F268" s="118"/>
      <c r="G268" s="11"/>
      <c r="H268" s="11"/>
      <c r="I268" s="101"/>
      <c r="J268" s="101"/>
      <c r="L268" s="194"/>
    </row>
    <row r="269" spans="1:12">
      <c r="A269" s="60"/>
      <c r="B269" s="86"/>
      <c r="C269" s="60"/>
      <c r="D269" s="172"/>
      <c r="E269" s="11"/>
      <c r="F269" s="118"/>
      <c r="G269" s="11"/>
      <c r="H269" s="11"/>
      <c r="I269" s="101"/>
      <c r="J269" s="101"/>
      <c r="L269" s="194"/>
    </row>
    <row r="270" spans="1:12">
      <c r="A270" s="60"/>
      <c r="B270" s="86"/>
      <c r="C270" s="60"/>
      <c r="D270" s="172"/>
      <c r="E270" s="11"/>
      <c r="F270" s="118"/>
      <c r="G270" s="11"/>
      <c r="H270" s="11"/>
      <c r="I270" s="101"/>
      <c r="J270" s="101"/>
      <c r="L270" s="194"/>
    </row>
    <row r="271" spans="1:12">
      <c r="A271" s="60"/>
      <c r="B271" s="86"/>
      <c r="C271" s="60"/>
      <c r="D271" s="172"/>
      <c r="E271" s="11"/>
      <c r="F271" s="118"/>
      <c r="G271" s="11"/>
      <c r="H271" s="11"/>
      <c r="I271" s="101"/>
      <c r="J271" s="101"/>
      <c r="L271" s="194"/>
    </row>
    <row r="272" spans="1:12">
      <c r="A272" s="60"/>
      <c r="B272" s="86"/>
      <c r="C272" s="60"/>
      <c r="D272" s="172"/>
      <c r="E272" s="11"/>
      <c r="F272" s="118"/>
      <c r="G272" s="11"/>
      <c r="H272" s="11"/>
      <c r="I272" s="101"/>
      <c r="J272" s="101"/>
      <c r="L272" s="194"/>
    </row>
    <row r="273" spans="1:12">
      <c r="A273" s="60"/>
      <c r="B273" s="86"/>
      <c r="C273" s="60"/>
      <c r="D273" s="172"/>
      <c r="E273" s="11"/>
      <c r="F273" s="118"/>
      <c r="G273" s="11"/>
      <c r="H273" s="11"/>
      <c r="I273" s="101"/>
      <c r="J273" s="101"/>
      <c r="L273" s="194"/>
    </row>
    <row r="274" spans="1:12">
      <c r="A274" s="60"/>
      <c r="B274" s="86"/>
      <c r="C274" s="60"/>
      <c r="D274" s="172"/>
      <c r="E274" s="11"/>
      <c r="F274" s="118"/>
      <c r="G274" s="11"/>
      <c r="H274" s="11"/>
      <c r="I274" s="101"/>
      <c r="J274" s="101"/>
      <c r="L274" s="194"/>
    </row>
    <row r="275" spans="1:12">
      <c r="A275" s="60"/>
      <c r="B275" s="86"/>
      <c r="C275" s="60"/>
      <c r="D275" s="172"/>
      <c r="E275" s="11"/>
      <c r="F275" s="118"/>
      <c r="G275" s="11"/>
      <c r="H275" s="11"/>
      <c r="I275" s="101"/>
      <c r="J275" s="101"/>
      <c r="L275" s="194"/>
    </row>
    <row r="276" spans="1:12">
      <c r="A276" s="60"/>
      <c r="B276" s="86"/>
      <c r="C276" s="60"/>
      <c r="D276" s="172"/>
      <c r="E276" s="11"/>
      <c r="F276" s="118"/>
      <c r="G276" s="11"/>
      <c r="H276" s="11"/>
      <c r="I276" s="101"/>
      <c r="J276" s="101"/>
      <c r="L276" s="194"/>
    </row>
    <row r="277" spans="1:12">
      <c r="A277" s="60"/>
      <c r="B277" s="86"/>
      <c r="C277" s="60"/>
      <c r="D277" s="172"/>
      <c r="E277" s="11"/>
      <c r="F277" s="118"/>
      <c r="G277" s="11"/>
      <c r="H277" s="11"/>
      <c r="I277" s="101"/>
      <c r="J277" s="101"/>
      <c r="L277" s="194"/>
    </row>
    <row r="278" spans="1:12">
      <c r="A278" s="60"/>
      <c r="B278" s="86"/>
      <c r="C278" s="60"/>
      <c r="D278" s="172"/>
      <c r="E278" s="11"/>
      <c r="F278" s="118"/>
      <c r="G278" s="11"/>
      <c r="H278" s="11"/>
      <c r="I278" s="101"/>
      <c r="J278" s="101"/>
      <c r="L278" s="194"/>
    </row>
    <row r="279" spans="1:12">
      <c r="A279" s="60"/>
      <c r="B279" s="86"/>
      <c r="C279" s="60"/>
      <c r="D279" s="172"/>
      <c r="E279" s="11"/>
      <c r="F279" s="118"/>
      <c r="G279" s="11"/>
      <c r="H279" s="11"/>
      <c r="I279" s="101"/>
      <c r="J279" s="101"/>
      <c r="L279" s="194"/>
    </row>
    <row r="280" spans="1:12">
      <c r="A280" s="60"/>
      <c r="B280" s="86"/>
      <c r="C280" s="60"/>
      <c r="D280" s="172"/>
      <c r="E280" s="11"/>
      <c r="F280" s="118"/>
      <c r="G280" s="11"/>
      <c r="H280" s="11"/>
      <c r="I280" s="101"/>
      <c r="J280" s="101"/>
      <c r="L280" s="194"/>
    </row>
    <row r="281" spans="1:12">
      <c r="A281" s="60"/>
      <c r="B281" s="86"/>
      <c r="C281" s="60"/>
      <c r="D281" s="172"/>
      <c r="E281" s="11"/>
      <c r="F281" s="118"/>
      <c r="G281" s="11"/>
      <c r="H281" s="11"/>
      <c r="I281" s="101"/>
      <c r="J281" s="101"/>
      <c r="L281" s="194"/>
    </row>
    <row r="282" spans="1:12">
      <c r="A282" s="60"/>
      <c r="B282" s="86"/>
      <c r="C282" s="60"/>
      <c r="D282" s="172"/>
      <c r="E282" s="11"/>
      <c r="F282" s="118"/>
      <c r="G282" s="11"/>
      <c r="H282" s="11"/>
      <c r="I282" s="101"/>
      <c r="J282" s="101"/>
      <c r="L282" s="194"/>
    </row>
    <row r="283" spans="1:12">
      <c r="A283" s="60"/>
      <c r="B283" s="86"/>
      <c r="C283" s="60"/>
      <c r="D283" s="172"/>
      <c r="E283" s="11"/>
      <c r="F283" s="118"/>
      <c r="G283" s="11"/>
      <c r="H283" s="11"/>
      <c r="I283" s="101"/>
      <c r="J283" s="101"/>
      <c r="L283" s="194"/>
    </row>
    <row r="284" spans="1:12">
      <c r="A284" s="60"/>
      <c r="B284" s="86"/>
      <c r="C284" s="60"/>
      <c r="D284" s="172"/>
      <c r="E284" s="11"/>
      <c r="F284" s="118"/>
      <c r="G284" s="11"/>
      <c r="H284" s="11"/>
      <c r="I284" s="101"/>
      <c r="J284" s="101"/>
      <c r="L284" s="194"/>
    </row>
    <row r="285" spans="1:12">
      <c r="A285" s="60"/>
      <c r="B285" s="86"/>
      <c r="C285" s="60"/>
      <c r="D285" s="172"/>
      <c r="E285" s="11"/>
      <c r="F285" s="118"/>
      <c r="G285" s="11"/>
      <c r="H285" s="11"/>
      <c r="I285" s="101"/>
      <c r="J285" s="101"/>
      <c r="L285" s="194"/>
    </row>
    <row r="286" spans="1:12">
      <c r="A286" s="60"/>
      <c r="B286" s="86"/>
      <c r="C286" s="60"/>
      <c r="D286" s="172"/>
      <c r="E286" s="11"/>
      <c r="F286" s="118"/>
      <c r="G286" s="11"/>
      <c r="H286" s="11"/>
      <c r="I286" s="101"/>
      <c r="J286" s="101"/>
      <c r="L286" s="194"/>
    </row>
    <row r="287" spans="1:12">
      <c r="A287" s="60"/>
      <c r="B287" s="86"/>
      <c r="C287" s="60"/>
      <c r="D287" s="172"/>
      <c r="E287" s="11"/>
      <c r="F287" s="118"/>
      <c r="G287" s="11"/>
      <c r="H287" s="11"/>
      <c r="I287" s="101"/>
      <c r="J287" s="101"/>
      <c r="L287" s="194"/>
    </row>
    <row r="288" spans="1:12">
      <c r="A288" s="60"/>
      <c r="B288" s="86"/>
      <c r="C288" s="60"/>
      <c r="D288" s="172"/>
      <c r="E288" s="11"/>
      <c r="F288" s="118"/>
      <c r="G288" s="11"/>
      <c r="H288" s="11"/>
      <c r="I288" s="101"/>
      <c r="J288" s="101"/>
      <c r="L288" s="194"/>
    </row>
    <row r="289" spans="1:12">
      <c r="A289" s="60"/>
      <c r="B289" s="86"/>
      <c r="C289" s="60"/>
      <c r="D289" s="172"/>
      <c r="E289" s="11"/>
      <c r="F289" s="118"/>
      <c r="G289" s="11"/>
      <c r="H289" s="11"/>
      <c r="I289" s="101"/>
      <c r="J289" s="101"/>
      <c r="L289" s="194"/>
    </row>
    <row r="290" spans="1:12">
      <c r="A290" s="60"/>
      <c r="B290" s="86"/>
      <c r="C290" s="60"/>
      <c r="D290" s="172"/>
      <c r="E290" s="11"/>
      <c r="F290" s="118"/>
      <c r="G290" s="11"/>
      <c r="H290" s="11"/>
      <c r="I290" s="101"/>
      <c r="J290" s="101"/>
      <c r="L290" s="194"/>
    </row>
    <row r="291" spans="1:12">
      <c r="A291" s="60"/>
      <c r="B291" s="86"/>
      <c r="C291" s="60"/>
      <c r="D291" s="172"/>
      <c r="E291" s="11"/>
      <c r="F291" s="118"/>
      <c r="G291" s="11"/>
      <c r="H291" s="11"/>
      <c r="I291" s="101"/>
      <c r="J291" s="101"/>
      <c r="L291" s="194"/>
    </row>
    <row r="292" spans="1:12">
      <c r="A292" s="60"/>
      <c r="B292" s="86"/>
      <c r="C292" s="60"/>
      <c r="D292" s="172"/>
      <c r="E292" s="11"/>
      <c r="F292" s="118"/>
      <c r="G292" s="11"/>
      <c r="H292" s="11"/>
      <c r="I292" s="101"/>
      <c r="J292" s="101"/>
      <c r="L292" s="194"/>
    </row>
    <row r="293" spans="1:12">
      <c r="A293" s="60"/>
      <c r="B293" s="86"/>
      <c r="C293" s="60"/>
      <c r="D293" s="172"/>
      <c r="E293" s="11"/>
      <c r="F293" s="118"/>
      <c r="G293" s="11"/>
      <c r="H293" s="11"/>
      <c r="I293" s="101"/>
      <c r="J293" s="101"/>
      <c r="L293" s="194"/>
    </row>
    <row r="294" spans="1:12">
      <c r="A294" s="60"/>
      <c r="B294" s="86"/>
      <c r="C294" s="60"/>
      <c r="D294" s="172"/>
      <c r="E294" s="11"/>
      <c r="F294" s="118"/>
      <c r="G294" s="11"/>
      <c r="H294" s="11"/>
      <c r="I294" s="101"/>
      <c r="J294" s="101"/>
      <c r="L294" s="194"/>
    </row>
    <row r="295" spans="1:12">
      <c r="A295" s="60"/>
      <c r="B295" s="86"/>
      <c r="C295" s="60"/>
      <c r="D295" s="172"/>
      <c r="E295" s="11"/>
      <c r="F295" s="118"/>
      <c r="G295" s="11"/>
      <c r="H295" s="11"/>
      <c r="I295" s="101"/>
      <c r="J295" s="101"/>
      <c r="L295" s="194"/>
    </row>
    <row r="296" spans="1:12">
      <c r="A296" s="60"/>
      <c r="B296" s="86"/>
      <c r="C296" s="60"/>
      <c r="D296" s="172"/>
      <c r="E296" s="11"/>
      <c r="F296" s="118"/>
      <c r="G296" s="11"/>
      <c r="H296" s="11"/>
      <c r="I296" s="101"/>
      <c r="J296" s="101"/>
      <c r="L296" s="194"/>
    </row>
    <row r="297" spans="1:12">
      <c r="A297" s="60"/>
      <c r="B297" s="86"/>
      <c r="C297" s="60"/>
      <c r="D297" s="172"/>
      <c r="E297" s="11"/>
      <c r="F297" s="118"/>
      <c r="G297" s="11"/>
      <c r="H297" s="11"/>
      <c r="I297" s="101"/>
      <c r="J297" s="101"/>
      <c r="L297" s="194"/>
    </row>
    <row r="298" spans="1:12">
      <c r="A298" s="60"/>
      <c r="B298" s="86"/>
      <c r="C298" s="60"/>
      <c r="D298" s="172"/>
      <c r="E298" s="11"/>
      <c r="F298" s="118"/>
      <c r="G298" s="11"/>
      <c r="H298" s="11"/>
      <c r="I298" s="101"/>
      <c r="J298" s="101"/>
      <c r="L298" s="194"/>
    </row>
    <row r="299" spans="1:12">
      <c r="A299" s="60"/>
      <c r="B299" s="86"/>
      <c r="C299" s="60"/>
      <c r="D299" s="172"/>
      <c r="E299" s="11"/>
      <c r="F299" s="118"/>
      <c r="G299" s="11"/>
      <c r="H299" s="11"/>
      <c r="I299" s="101"/>
      <c r="J299" s="101"/>
      <c r="L299" s="194"/>
    </row>
    <row r="300" spans="1:12">
      <c r="A300" s="60"/>
      <c r="B300" s="86"/>
      <c r="C300" s="60"/>
      <c r="D300" s="172"/>
      <c r="E300" s="11"/>
      <c r="F300" s="118"/>
      <c r="G300" s="11"/>
      <c r="H300" s="11"/>
      <c r="I300" s="101"/>
      <c r="J300" s="101"/>
      <c r="L300" s="194"/>
    </row>
    <row r="301" spans="1:12">
      <c r="A301" s="60"/>
      <c r="B301" s="86"/>
      <c r="C301" s="60"/>
      <c r="D301" s="172"/>
      <c r="E301" s="11"/>
      <c r="F301" s="118"/>
      <c r="G301" s="11"/>
      <c r="H301" s="11"/>
      <c r="I301" s="101"/>
      <c r="J301" s="101"/>
      <c r="L301" s="194"/>
    </row>
    <row r="302" spans="1:12">
      <c r="A302" s="60"/>
      <c r="B302" s="86"/>
      <c r="C302" s="60"/>
      <c r="D302" s="172"/>
      <c r="E302" s="11"/>
      <c r="F302" s="118"/>
      <c r="G302" s="11"/>
      <c r="H302" s="11"/>
      <c r="I302" s="101"/>
      <c r="J302" s="101"/>
      <c r="L302" s="194"/>
    </row>
    <row r="303" spans="1:12">
      <c r="A303" s="60"/>
      <c r="B303" s="86"/>
      <c r="C303" s="60"/>
      <c r="D303" s="172"/>
      <c r="E303" s="11"/>
      <c r="F303" s="118"/>
      <c r="G303" s="11"/>
      <c r="H303" s="11"/>
      <c r="I303" s="101"/>
      <c r="J303" s="101"/>
      <c r="L303" s="194"/>
    </row>
    <row r="304" spans="1:12">
      <c r="A304" s="60"/>
      <c r="B304" s="86"/>
      <c r="C304" s="60"/>
      <c r="D304" s="172"/>
      <c r="E304" s="11"/>
      <c r="F304" s="118"/>
      <c r="G304" s="11"/>
      <c r="H304" s="11"/>
      <c r="I304" s="101"/>
      <c r="J304" s="101"/>
      <c r="L304" s="194"/>
    </row>
    <row r="305" spans="1:12">
      <c r="A305" s="60"/>
      <c r="B305" s="86"/>
      <c r="C305" s="60"/>
      <c r="D305" s="172"/>
      <c r="E305" s="11"/>
      <c r="F305" s="118"/>
      <c r="G305" s="11"/>
      <c r="H305" s="11"/>
      <c r="I305" s="101"/>
      <c r="J305" s="101"/>
      <c r="L305" s="194"/>
    </row>
    <row r="306" spans="1:12">
      <c r="A306" s="60"/>
      <c r="B306" s="86"/>
      <c r="C306" s="60"/>
      <c r="D306" s="172"/>
      <c r="E306" s="11"/>
      <c r="F306" s="118"/>
      <c r="G306" s="11"/>
      <c r="H306" s="11"/>
      <c r="I306" s="101"/>
      <c r="J306" s="101"/>
      <c r="L306" s="194"/>
    </row>
    <row r="307" spans="1:12">
      <c r="A307" s="60"/>
      <c r="B307" s="86"/>
      <c r="C307" s="60"/>
      <c r="D307" s="172"/>
      <c r="E307" s="11"/>
      <c r="F307" s="118"/>
      <c r="G307" s="11"/>
      <c r="H307" s="11"/>
      <c r="I307" s="101"/>
      <c r="J307" s="101"/>
      <c r="L307" s="194"/>
    </row>
    <row r="308" spans="1:12">
      <c r="A308" s="60"/>
      <c r="B308" s="86"/>
      <c r="C308" s="60"/>
      <c r="D308" s="172"/>
      <c r="E308" s="11"/>
      <c r="F308" s="118"/>
      <c r="G308" s="11"/>
      <c r="H308" s="11"/>
      <c r="I308" s="101"/>
      <c r="J308" s="101"/>
      <c r="L308" s="194"/>
    </row>
    <row r="309" spans="1:12">
      <c r="A309" s="60"/>
      <c r="B309" s="86"/>
      <c r="C309" s="60"/>
      <c r="D309" s="172"/>
      <c r="E309" s="11"/>
      <c r="F309" s="118"/>
      <c r="G309" s="11"/>
      <c r="H309" s="11"/>
      <c r="I309" s="101"/>
      <c r="J309" s="101"/>
      <c r="L309" s="194"/>
    </row>
    <row r="310" spans="1:12">
      <c r="A310" s="60"/>
      <c r="B310" s="86"/>
      <c r="C310" s="60"/>
      <c r="D310" s="172"/>
      <c r="E310" s="11"/>
      <c r="F310" s="118"/>
      <c r="G310" s="11"/>
      <c r="H310" s="11"/>
      <c r="I310" s="101"/>
      <c r="J310" s="101"/>
      <c r="L310" s="194"/>
    </row>
    <row r="311" spans="1:12">
      <c r="A311" s="60"/>
      <c r="B311" s="86"/>
      <c r="C311" s="60"/>
      <c r="D311" s="172"/>
      <c r="E311" s="11"/>
      <c r="F311" s="118"/>
      <c r="G311" s="11"/>
      <c r="H311" s="11"/>
      <c r="I311" s="101"/>
      <c r="J311" s="101"/>
      <c r="L311" s="194"/>
    </row>
    <row r="312" spans="1:12">
      <c r="A312" s="60"/>
      <c r="B312" s="86"/>
      <c r="C312" s="60"/>
      <c r="D312" s="172"/>
      <c r="E312" s="11"/>
      <c r="F312" s="118"/>
      <c r="G312" s="11"/>
      <c r="H312" s="11"/>
      <c r="I312" s="101"/>
      <c r="J312" s="101"/>
      <c r="L312" s="194"/>
    </row>
    <row r="313" spans="1:12">
      <c r="A313" s="60"/>
      <c r="B313" s="86"/>
      <c r="C313" s="60"/>
      <c r="D313" s="172"/>
      <c r="E313" s="11"/>
      <c r="F313" s="118"/>
      <c r="G313" s="11"/>
      <c r="H313" s="11"/>
      <c r="I313" s="101"/>
      <c r="J313" s="101"/>
      <c r="L313" s="194"/>
    </row>
    <row r="314" spans="1:12">
      <c r="A314" s="60"/>
      <c r="B314" s="86"/>
      <c r="C314" s="60"/>
      <c r="D314" s="172"/>
      <c r="E314" s="11"/>
      <c r="F314" s="118"/>
      <c r="G314" s="11"/>
      <c r="H314" s="11"/>
      <c r="I314" s="101"/>
      <c r="J314" s="101"/>
      <c r="L314" s="194"/>
    </row>
    <row r="315" spans="1:12">
      <c r="A315" s="60"/>
      <c r="B315" s="86"/>
      <c r="C315" s="60"/>
      <c r="D315" s="172"/>
      <c r="E315" s="11"/>
      <c r="F315" s="118"/>
      <c r="G315" s="11"/>
      <c r="H315" s="11"/>
      <c r="I315" s="101"/>
      <c r="J315" s="101"/>
      <c r="L315" s="194"/>
    </row>
    <row r="316" spans="1:12">
      <c r="A316" s="60"/>
      <c r="B316" s="86"/>
      <c r="C316" s="60"/>
      <c r="D316" s="172"/>
      <c r="E316" s="11"/>
      <c r="F316" s="118"/>
      <c r="G316" s="11"/>
      <c r="H316" s="11"/>
      <c r="I316" s="101"/>
      <c r="J316" s="101"/>
      <c r="L316" s="194"/>
    </row>
    <row r="317" spans="1:12">
      <c r="A317" s="60"/>
      <c r="B317" s="86"/>
      <c r="C317" s="60"/>
      <c r="D317" s="172"/>
      <c r="E317" s="11"/>
      <c r="F317" s="118"/>
      <c r="G317" s="11"/>
      <c r="H317" s="11"/>
      <c r="I317" s="101"/>
      <c r="J317" s="101"/>
      <c r="L317" s="194"/>
    </row>
    <row r="318" spans="1:12">
      <c r="A318" s="60"/>
      <c r="B318" s="86"/>
      <c r="C318" s="60"/>
      <c r="D318" s="172"/>
      <c r="E318" s="11"/>
      <c r="F318" s="118"/>
      <c r="G318" s="11"/>
      <c r="H318" s="11"/>
      <c r="I318" s="101"/>
      <c r="J318" s="101"/>
      <c r="L318" s="194"/>
    </row>
    <row r="319" spans="1:12">
      <c r="A319" s="60"/>
      <c r="B319" s="86"/>
      <c r="C319" s="60"/>
      <c r="D319" s="172"/>
      <c r="E319" s="11"/>
      <c r="F319" s="118"/>
      <c r="G319" s="11"/>
      <c r="H319" s="11"/>
      <c r="I319" s="101"/>
      <c r="J319" s="101"/>
      <c r="L319" s="194"/>
    </row>
    <row r="320" spans="1:12">
      <c r="A320" s="60"/>
      <c r="B320" s="86"/>
      <c r="C320" s="60"/>
      <c r="D320" s="172"/>
      <c r="E320" s="11"/>
      <c r="F320" s="118"/>
      <c r="G320" s="11"/>
      <c r="H320" s="11"/>
      <c r="I320" s="101"/>
      <c r="J320" s="101"/>
      <c r="L320" s="194"/>
    </row>
    <row r="321" spans="1:12" ht="15.75" thickBot="1">
      <c r="A321" s="102"/>
      <c r="B321" s="103"/>
      <c r="C321" s="102"/>
      <c r="D321" s="173"/>
      <c r="E321" s="66"/>
      <c r="F321" s="119"/>
      <c r="G321" s="66"/>
      <c r="H321" s="66"/>
      <c r="I321" s="106"/>
      <c r="J321" s="106"/>
      <c r="L321" s="194"/>
    </row>
  </sheetData>
  <sortState ref="A3:L25">
    <sortCondition descending="1" ref="I3:I2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M319"/>
  <sheetViews>
    <sheetView workbookViewId="0">
      <selection activeCell="M3" sqref="M3"/>
    </sheetView>
  </sheetViews>
  <sheetFormatPr defaultColWidth="11.5703125" defaultRowHeight="15"/>
  <cols>
    <col min="1" max="1" width="11.5703125" style="86"/>
    <col min="2" max="2" width="14.28515625" style="86" customWidth="1"/>
    <col min="3" max="4" width="4.5703125" style="11" customWidth="1"/>
    <col min="5" max="5" width="22" style="86" bestFit="1" customWidth="1"/>
    <col min="6" max="6" width="11.5703125" style="86"/>
    <col min="7" max="16384" width="11.5703125" style="155"/>
  </cols>
  <sheetData>
    <row r="1" spans="1:13" ht="15.75" thickBot="1">
      <c r="A1" s="102" t="s">
        <v>1328</v>
      </c>
      <c r="B1" s="103" t="s">
        <v>1329</v>
      </c>
      <c r="C1" s="66"/>
      <c r="D1" s="66"/>
      <c r="E1" s="103"/>
      <c r="F1" s="103" t="s">
        <v>0</v>
      </c>
      <c r="G1" s="163">
        <v>1</v>
      </c>
      <c r="H1" s="163">
        <v>2</v>
      </c>
      <c r="I1" s="163">
        <v>3</v>
      </c>
      <c r="J1" s="163">
        <v>4</v>
      </c>
      <c r="K1" s="164" t="s">
        <v>1330</v>
      </c>
      <c r="L1" s="164" t="s">
        <v>1331</v>
      </c>
      <c r="M1" s="162" t="s">
        <v>1332</v>
      </c>
    </row>
    <row r="2" spans="1:13">
      <c r="A2" s="124" t="s">
        <v>205</v>
      </c>
      <c r="B2" s="125" t="s">
        <v>206</v>
      </c>
      <c r="C2" s="126" t="s">
        <v>14</v>
      </c>
      <c r="D2" s="126">
        <v>14</v>
      </c>
      <c r="E2" s="125" t="str">
        <f t="shared" ref="E2:E33" si="0">(A2&amp;" "&amp;B2)</f>
        <v>Lotta Eerola</v>
      </c>
      <c r="F2" s="156">
        <v>1.3409090909090891</v>
      </c>
      <c r="G2" s="125">
        <f>VLOOKUP($E2,'Kisa 1'!$C$5:$J$151,8,0)</f>
        <v>50</v>
      </c>
      <c r="H2" s="125">
        <f>VLOOKUP(E2,'Kisa 2'!$C$5:$J$183,8,0)</f>
        <v>43</v>
      </c>
      <c r="I2" s="125">
        <f>VLOOKUP(E2,'Kisa 3'!$B$3:$I$176,8,0)</f>
        <v>46</v>
      </c>
      <c r="J2" s="125">
        <f>VLOOKUP(E2,'Kisa  4'!$J$2:$Q$195,8,0)</f>
        <v>50</v>
      </c>
      <c r="K2" s="157">
        <f t="shared" ref="K2:K33" si="1">COUNT(G2:J2)</f>
        <v>4</v>
      </c>
      <c r="L2" s="125">
        <f t="shared" ref="L2:L33" si="2">SUMIF(G2:J2,"&lt;&gt;#PUUTTUU!")</f>
        <v>189</v>
      </c>
      <c r="M2" s="158">
        <f>SUBTOTAL(9,G2,I2,J2)</f>
        <v>146</v>
      </c>
    </row>
    <row r="3" spans="1:13">
      <c r="A3" s="60" t="s">
        <v>298</v>
      </c>
      <c r="B3" s="86" t="s">
        <v>289</v>
      </c>
      <c r="C3" s="11" t="s">
        <v>14</v>
      </c>
      <c r="D3" s="11">
        <v>45</v>
      </c>
      <c r="E3" s="86" t="str">
        <f t="shared" si="0"/>
        <v>Sari Saarijärvi</v>
      </c>
      <c r="F3" s="84">
        <v>1.3181818181818161</v>
      </c>
      <c r="G3" s="86">
        <f>VLOOKUP($E3,'Kisa 1'!$C$5:$J$151,8,0)</f>
        <v>43</v>
      </c>
      <c r="H3" s="86">
        <f>VLOOKUP(E3,'Kisa 2'!$C$5:$J$183,8,0)</f>
        <v>50</v>
      </c>
      <c r="I3" s="86">
        <f>VLOOKUP(E3,'Kisa 3'!$B$3:$I$176,8,0)</f>
        <v>50</v>
      </c>
      <c r="J3" s="135">
        <f>VLOOKUP(E3,'Kisa  4'!$J$2:$Q$195,8,0)</f>
        <v>46</v>
      </c>
      <c r="K3" s="154">
        <f t="shared" si="1"/>
        <v>4</v>
      </c>
      <c r="L3" s="86">
        <f t="shared" si="2"/>
        <v>189</v>
      </c>
      <c r="M3" s="159">
        <f>SUBTOTAL(9,H3:J3)</f>
        <v>146</v>
      </c>
    </row>
    <row r="4" spans="1:13">
      <c r="A4" s="60" t="s">
        <v>75</v>
      </c>
      <c r="B4" s="86" t="s">
        <v>76</v>
      </c>
      <c r="C4" s="11" t="s">
        <v>14</v>
      </c>
      <c r="D4" s="11">
        <v>35</v>
      </c>
      <c r="E4" s="86" t="str">
        <f t="shared" si="0"/>
        <v>Hanna-Maija Koski</v>
      </c>
      <c r="F4" s="132">
        <v>1.2272727272727253</v>
      </c>
      <c r="G4" s="86">
        <f>VLOOKUP($E4,'Kisa 1'!$C$5:$J$151,8,0)</f>
        <v>34</v>
      </c>
      <c r="H4" s="86">
        <f>VLOOKUP(E4,'Kisa 2'!$C$5:$J$183,8,0)</f>
        <v>32</v>
      </c>
      <c r="I4" s="86">
        <f>VLOOKUP(E4,'Kisa 3'!$B$3:$I$176,8,0)</f>
        <v>28</v>
      </c>
      <c r="J4" s="86">
        <f>VLOOKUP(E4,'Kisa  4'!$J$2:$Q$195,8,0)</f>
        <v>40</v>
      </c>
      <c r="K4" s="154">
        <f t="shared" si="1"/>
        <v>4</v>
      </c>
      <c r="L4" s="86">
        <f t="shared" si="2"/>
        <v>134</v>
      </c>
      <c r="M4" s="159">
        <f>SUBTOTAL(9,G4,H4,J4)</f>
        <v>106</v>
      </c>
    </row>
    <row r="5" spans="1:13">
      <c r="A5" s="60" t="s">
        <v>295</v>
      </c>
      <c r="B5" s="86" t="s">
        <v>116</v>
      </c>
      <c r="C5" s="11" t="s">
        <v>14</v>
      </c>
      <c r="D5" s="11">
        <v>20</v>
      </c>
      <c r="E5" s="86" t="str">
        <f t="shared" si="0"/>
        <v>Sanni Kymäläinen</v>
      </c>
      <c r="F5" s="84">
        <v>1.2045454545454528</v>
      </c>
      <c r="G5" s="86">
        <f>VLOOKUP($E5,'Kisa 1'!$C$5:$J$151,8,0)</f>
        <v>26</v>
      </c>
      <c r="H5" s="86">
        <f>VLOOKUP(E5,'Kisa 2'!$C$5:$J$183,8,0)</f>
        <v>46</v>
      </c>
      <c r="I5" s="86">
        <f>VLOOKUP(E5,'Kisa 3'!$B$3:$I$176,8,0)</f>
        <v>32</v>
      </c>
      <c r="J5" s="86">
        <f>VLOOKUP(E5,'Kisa  4'!$J$2:$Q$195,8,0)</f>
        <v>24</v>
      </c>
      <c r="K5" s="154">
        <f t="shared" si="1"/>
        <v>4</v>
      </c>
      <c r="L5" s="86">
        <f t="shared" si="2"/>
        <v>128</v>
      </c>
      <c r="M5" s="159">
        <f>SUBTOTAL(9,G5:I5)</f>
        <v>104</v>
      </c>
    </row>
    <row r="6" spans="1:13">
      <c r="A6" s="60" t="s">
        <v>93</v>
      </c>
      <c r="B6" s="86" t="s">
        <v>94</v>
      </c>
      <c r="C6" s="11" t="s">
        <v>14</v>
      </c>
      <c r="D6" s="11">
        <v>65</v>
      </c>
      <c r="E6" s="86" t="str">
        <f t="shared" si="0"/>
        <v>Hilkka Lankia</v>
      </c>
      <c r="F6" s="84">
        <v>1.7272727272727249</v>
      </c>
      <c r="G6" s="86">
        <f>VLOOKUP($E6,'Kisa 1'!$C$5:$J$151,8,0)</f>
        <v>40</v>
      </c>
      <c r="H6" s="86">
        <f>VLOOKUP(E6,'Kisa 2'!$C$5:$J$183,8,0)</f>
        <v>30</v>
      </c>
      <c r="I6" s="86">
        <f>VLOOKUP(E6,'Kisa 3'!$B$3:$I$176,8,0)</f>
        <v>13</v>
      </c>
      <c r="J6" s="86">
        <f>VLOOKUP(E6,'Kisa  4'!$J$2:$Q$195,8,0)</f>
        <v>43</v>
      </c>
      <c r="K6" s="154">
        <f t="shared" si="1"/>
        <v>4</v>
      </c>
      <c r="L6" s="86">
        <f t="shared" si="2"/>
        <v>126</v>
      </c>
      <c r="M6" s="159">
        <f>SUBTOTAL(9,G6,H6,J6)</f>
        <v>113</v>
      </c>
    </row>
    <row r="7" spans="1:13">
      <c r="A7" s="60" t="s">
        <v>110</v>
      </c>
      <c r="B7" s="86" t="s">
        <v>111</v>
      </c>
      <c r="C7" s="11" t="s">
        <v>14</v>
      </c>
      <c r="D7" s="11">
        <v>45</v>
      </c>
      <c r="E7" s="86" t="str">
        <f t="shared" si="0"/>
        <v>Jaana Pietilä</v>
      </c>
      <c r="F7" s="84">
        <v>1.3181818181818161</v>
      </c>
      <c r="G7" s="86">
        <f>VLOOKUP($E7,'Kisa 1'!$C$5:$J$151,8,0)</f>
        <v>46</v>
      </c>
      <c r="H7" s="86">
        <f>VLOOKUP(E7,'Kisa 2'!$C$5:$J$183,8,0)</f>
        <v>40</v>
      </c>
      <c r="I7" s="86" t="e">
        <f>VLOOKUP(E7,'Kisa 3'!$B$3:$I$176,8,0)</f>
        <v>#N/A</v>
      </c>
      <c r="J7" s="86">
        <f>VLOOKUP(E7,'Kisa  4'!$J$2:$Q$195,8,0)</f>
        <v>34</v>
      </c>
      <c r="K7" s="155">
        <f t="shared" si="1"/>
        <v>3</v>
      </c>
      <c r="L7" s="86">
        <f t="shared" si="2"/>
        <v>120</v>
      </c>
      <c r="M7" s="159">
        <v>120</v>
      </c>
    </row>
    <row r="8" spans="1:13">
      <c r="A8" s="60" t="s">
        <v>282</v>
      </c>
      <c r="B8" s="86" t="s">
        <v>209</v>
      </c>
      <c r="C8" s="11" t="s">
        <v>14</v>
      </c>
      <c r="D8" s="11">
        <v>14</v>
      </c>
      <c r="E8" s="86" t="str">
        <f t="shared" si="0"/>
        <v>Saara Yli-Hietanen</v>
      </c>
      <c r="F8" s="84">
        <v>1.3409090909090891</v>
      </c>
      <c r="G8" s="86">
        <f>VLOOKUP($E8,'Kisa 1'!$C$5:$J$151,8,0)</f>
        <v>28</v>
      </c>
      <c r="H8" s="86">
        <f>VLOOKUP(E8,'Kisa 2'!$C$5:$J$183,8,0)</f>
        <v>18</v>
      </c>
      <c r="I8" s="86">
        <f>VLOOKUP(E8,'Kisa 3'!$B$3:$I$176,8,0)</f>
        <v>37</v>
      </c>
      <c r="J8" s="86">
        <f>VLOOKUP(E8,'Kisa  4'!$J$2:$Q$195,8,0)</f>
        <v>15</v>
      </c>
      <c r="K8" s="154">
        <f t="shared" si="1"/>
        <v>4</v>
      </c>
      <c r="L8" s="86">
        <f t="shared" si="2"/>
        <v>98</v>
      </c>
      <c r="M8" s="159">
        <f>SUBTOTAL(9,G8:I8)</f>
        <v>83</v>
      </c>
    </row>
    <row r="9" spans="1:13">
      <c r="A9" s="60" t="s">
        <v>288</v>
      </c>
      <c r="B9" s="86" t="s">
        <v>46</v>
      </c>
      <c r="C9" s="11" t="s">
        <v>14</v>
      </c>
      <c r="D9" s="2">
        <v>16</v>
      </c>
      <c r="E9" s="86" t="str">
        <f t="shared" si="0"/>
        <v>Salla Pitkänen</v>
      </c>
      <c r="F9" s="84">
        <v>1.2727272727272709</v>
      </c>
      <c r="G9" s="86" t="e">
        <f>VLOOKUP($E9,'Kisa 1'!$C$5:$J$151,8,0)</f>
        <v>#N/A</v>
      </c>
      <c r="H9" s="86">
        <f>VLOOKUP(E9,'Kisa 2'!$C$5:$J$183,8,0)</f>
        <v>26</v>
      </c>
      <c r="I9" s="86">
        <f>VLOOKUP(E9,'Kisa 3'!$B$3:$I$176,8,0)</f>
        <v>43</v>
      </c>
      <c r="J9" s="86">
        <f>VLOOKUP(E9,'Kisa  4'!$J$2:$Q$195,8,0)</f>
        <v>20</v>
      </c>
      <c r="K9" s="155">
        <f t="shared" si="1"/>
        <v>3</v>
      </c>
      <c r="L9" s="86">
        <f t="shared" si="2"/>
        <v>89</v>
      </c>
      <c r="M9" s="86">
        <f>SUMIF(H9:K9,"&lt;&gt;#PUUTTUU!")</f>
        <v>92</v>
      </c>
    </row>
    <row r="10" spans="1:13">
      <c r="A10" s="60" t="s">
        <v>28</v>
      </c>
      <c r="B10" s="86" t="s">
        <v>29</v>
      </c>
      <c r="C10" s="11" t="s">
        <v>14</v>
      </c>
      <c r="D10" s="11">
        <v>16</v>
      </c>
      <c r="E10" s="86" t="str">
        <f t="shared" si="0"/>
        <v>Anni Haanpää</v>
      </c>
      <c r="F10" s="84">
        <v>1.2727272727272709</v>
      </c>
      <c r="G10" s="86">
        <f>VLOOKUP($E10,'Kisa 1'!$C$5:$J$151,8,0)</f>
        <v>37</v>
      </c>
      <c r="H10" s="86">
        <f>VLOOKUP(E10,'Kisa 2'!$C$5:$J$183,8,0)</f>
        <v>1</v>
      </c>
      <c r="I10" s="86" t="e">
        <f>VLOOKUP(E10,'Kisa 3'!$B$3:$I$176,8,0)</f>
        <v>#N/A</v>
      </c>
      <c r="J10" s="86">
        <f>VLOOKUP(E10,'Kisa  4'!$J$2:$Q$195,8,0)</f>
        <v>37</v>
      </c>
      <c r="K10" s="155">
        <f t="shared" si="1"/>
        <v>3</v>
      </c>
      <c r="L10" s="86">
        <f t="shared" si="2"/>
        <v>75</v>
      </c>
      <c r="M10" s="86">
        <v>75</v>
      </c>
    </row>
    <row r="11" spans="1:13">
      <c r="A11" s="60" t="s">
        <v>280</v>
      </c>
      <c r="B11" s="86" t="s">
        <v>128</v>
      </c>
      <c r="C11" s="11" t="s">
        <v>14</v>
      </c>
      <c r="D11" s="11">
        <v>14</v>
      </c>
      <c r="E11" s="86" t="str">
        <f t="shared" si="0"/>
        <v>Rosa Simola</v>
      </c>
      <c r="F11" s="84">
        <v>1.3409090909090891</v>
      </c>
      <c r="G11" s="86">
        <f>VLOOKUP($E11,'Kisa 1'!$C$5:$J$151,8,0)</f>
        <v>20</v>
      </c>
      <c r="H11" s="86">
        <f>VLOOKUP(E11,'Kisa 2'!$C$5:$J$183,8,0)</f>
        <v>14</v>
      </c>
      <c r="I11" s="86">
        <f>VLOOKUP(E11,'Kisa 3'!$B$3:$I$176,8,0)</f>
        <v>22</v>
      </c>
      <c r="J11" s="86">
        <f>VLOOKUP(E11,'Kisa  4'!$J$2:$Q$195,8,0)</f>
        <v>18</v>
      </c>
      <c r="K11" s="154">
        <f t="shared" si="1"/>
        <v>4</v>
      </c>
      <c r="L11" s="86">
        <f t="shared" si="2"/>
        <v>74</v>
      </c>
      <c r="M11" s="159">
        <f>SUBTOTAL(9,G11,I11,J11)</f>
        <v>60</v>
      </c>
    </row>
    <row r="12" spans="1:13">
      <c r="A12" s="60" t="s">
        <v>194</v>
      </c>
      <c r="B12" s="86" t="s">
        <v>195</v>
      </c>
      <c r="C12" s="11" t="s">
        <v>14</v>
      </c>
      <c r="D12" s="11">
        <v>21</v>
      </c>
      <c r="E12" s="86" t="str">
        <f t="shared" si="0"/>
        <v>Laura Palm</v>
      </c>
      <c r="F12" s="89">
        <v>1.113636363636362</v>
      </c>
      <c r="G12" s="86">
        <f>VLOOKUP($E12,'Kisa 1'!$C$5:$J$151,8,0)</f>
        <v>32</v>
      </c>
      <c r="H12" s="86">
        <f>VLOOKUP(E12,'Kisa 2'!$C$5:$J$183,8,0)</f>
        <v>37</v>
      </c>
      <c r="I12" s="86">
        <f>VLOOKUP(E12,'Kisa 3'!$B$3:$I$176,8,0)</f>
        <v>1</v>
      </c>
      <c r="J12" s="86" t="e">
        <f>VLOOKUP(E12,'Kisa  4'!$J$2:$Q$195,8,0)</f>
        <v>#N/A</v>
      </c>
      <c r="K12" s="155">
        <f t="shared" si="1"/>
        <v>3</v>
      </c>
      <c r="L12" s="86">
        <f t="shared" si="2"/>
        <v>70</v>
      </c>
      <c r="M12" s="86">
        <f>SUMIF(H12:K12,"&lt;&gt;#PUUTTUU!")</f>
        <v>41</v>
      </c>
    </row>
    <row r="13" spans="1:13">
      <c r="A13" s="60" t="s">
        <v>161</v>
      </c>
      <c r="B13" s="86" t="s">
        <v>29</v>
      </c>
      <c r="C13" s="92" t="s">
        <v>14</v>
      </c>
      <c r="D13" s="11">
        <v>14</v>
      </c>
      <c r="E13" s="86" t="str">
        <f t="shared" si="0"/>
        <v>Kaisa Haanpää</v>
      </c>
      <c r="F13" s="91">
        <v>1.3409090909090891</v>
      </c>
      <c r="G13" s="86" t="e">
        <f>VLOOKUP($E13,'Kisa 1'!$C$5:$J$151,8,0)</f>
        <v>#N/A</v>
      </c>
      <c r="H13" s="86" t="e">
        <f>VLOOKUP(E13,'Kisa 2'!$C$5:$J$183,8,0)</f>
        <v>#N/A</v>
      </c>
      <c r="I13" s="86">
        <f>VLOOKUP(E13,'Kisa 3'!$B$3:$I$176,8,0)</f>
        <v>34</v>
      </c>
      <c r="J13" s="86">
        <f>VLOOKUP(E13,'Kisa  4'!$J$2:$Q$195,8,0)</f>
        <v>32</v>
      </c>
      <c r="K13" s="155">
        <f t="shared" si="1"/>
        <v>2</v>
      </c>
      <c r="L13" s="86">
        <f t="shared" si="2"/>
        <v>66</v>
      </c>
      <c r="M13" s="86">
        <f>SUMIF(H13:K13,"&lt;&gt;#PUUTTUU!")</f>
        <v>68</v>
      </c>
    </row>
    <row r="14" spans="1:13">
      <c r="A14" s="60" t="s">
        <v>62</v>
      </c>
      <c r="B14" s="86" t="s">
        <v>64</v>
      </c>
      <c r="C14" s="11" t="s">
        <v>14</v>
      </c>
      <c r="D14" s="2">
        <v>16</v>
      </c>
      <c r="E14" s="86" t="str">
        <f t="shared" si="0"/>
        <v>Ella Skog</v>
      </c>
      <c r="F14" s="84">
        <v>1.2727272727272709</v>
      </c>
      <c r="G14" s="86" t="e">
        <f>VLOOKUP($E14,'Kisa 1'!$C$5:$J$151,8,0)</f>
        <v>#N/A</v>
      </c>
      <c r="H14" s="86">
        <f>VLOOKUP(E14,'Kisa 2'!$C$5:$J$183,8,0)</f>
        <v>15</v>
      </c>
      <c r="I14" s="86">
        <f>VLOOKUP(E14,'Kisa 3'!$B$3:$I$176,8,0)</f>
        <v>28</v>
      </c>
      <c r="J14" s="86">
        <f>VLOOKUP(E14,'Kisa  4'!$J$2:$Q$195,8,0)</f>
        <v>22</v>
      </c>
      <c r="K14" s="155">
        <f t="shared" si="1"/>
        <v>3</v>
      </c>
      <c r="L14" s="86">
        <f t="shared" si="2"/>
        <v>65</v>
      </c>
      <c r="M14" s="86">
        <f>SUMIF(H14:K14,"&lt;&gt;#PUUTTUU!")</f>
        <v>68</v>
      </c>
    </row>
    <row r="15" spans="1:13">
      <c r="A15" s="60" t="s">
        <v>19</v>
      </c>
      <c r="B15" s="86" t="s">
        <v>21</v>
      </c>
      <c r="C15" s="11" t="s">
        <v>14</v>
      </c>
      <c r="D15" s="11">
        <v>20</v>
      </c>
      <c r="E15" s="86" t="str">
        <f t="shared" si="0"/>
        <v>Anna Kotkajuuri</v>
      </c>
      <c r="F15" s="84">
        <v>1.2045454545454528</v>
      </c>
      <c r="G15" s="86" t="e">
        <f>VLOOKUP($E15,'Kisa 1'!$C$5:$J$151,8,0)</f>
        <v>#N/A</v>
      </c>
      <c r="H15" s="86">
        <f>VLOOKUP(E15,'Kisa 2'!$C$5:$J$183,8,0)</f>
        <v>34</v>
      </c>
      <c r="I15" s="86">
        <f>VLOOKUP(E15,'Kisa 3'!$B$3:$I$176,8,0)</f>
        <v>30</v>
      </c>
      <c r="J15" s="86" t="e">
        <f>VLOOKUP(E15,'Kisa  4'!$J$2:$Q$195,8,0)</f>
        <v>#N/A</v>
      </c>
      <c r="K15" s="155">
        <f t="shared" si="1"/>
        <v>2</v>
      </c>
      <c r="L15" s="86">
        <f t="shared" si="2"/>
        <v>64</v>
      </c>
      <c r="M15" s="86">
        <f>SUMIF(H15:K15,"&lt;&gt;#PUUTTUU!")</f>
        <v>66</v>
      </c>
    </row>
    <row r="16" spans="1:13">
      <c r="A16" s="60" t="s">
        <v>205</v>
      </c>
      <c r="B16" s="86" t="s">
        <v>207</v>
      </c>
      <c r="C16" s="11" t="s">
        <v>14</v>
      </c>
      <c r="D16" s="11">
        <v>14</v>
      </c>
      <c r="E16" s="86" t="str">
        <f t="shared" si="0"/>
        <v>Lotta Välkki</v>
      </c>
      <c r="F16" s="84">
        <v>1.3409090909090891</v>
      </c>
      <c r="G16" s="86">
        <f>VLOOKUP($E16,'Kisa 1'!$C$5:$J$151,8,0)</f>
        <v>12</v>
      </c>
      <c r="H16" s="86">
        <f>VLOOKUP(E16,'Kisa 2'!$C$5:$J$183,8,0)</f>
        <v>28</v>
      </c>
      <c r="I16" s="86">
        <f>VLOOKUP(E16,'Kisa 3'!$B$3:$I$176,8,0)</f>
        <v>3</v>
      </c>
      <c r="J16" s="86">
        <f>VLOOKUP(E16,'Kisa  4'!$J$2:$Q$195,8,0)</f>
        <v>11</v>
      </c>
      <c r="K16" s="154">
        <f t="shared" si="1"/>
        <v>4</v>
      </c>
      <c r="L16" s="86">
        <f t="shared" si="2"/>
        <v>54</v>
      </c>
      <c r="M16" s="159">
        <f>SUBTOTAL(9,G16:H16,J16)</f>
        <v>51</v>
      </c>
    </row>
    <row r="17" spans="1:13">
      <c r="A17" s="60" t="s">
        <v>318</v>
      </c>
      <c r="B17" s="86" t="s">
        <v>73</v>
      </c>
      <c r="C17" s="11" t="s">
        <v>14</v>
      </c>
      <c r="D17" s="11">
        <v>50</v>
      </c>
      <c r="E17" s="86" t="str">
        <f t="shared" si="0"/>
        <v>Terttu Jalanto</v>
      </c>
      <c r="F17" s="84">
        <v>1.3863636363636342</v>
      </c>
      <c r="G17" s="86">
        <f>VLOOKUP($E17,'Kisa 1'!$C$5:$J$151,8,0)</f>
        <v>18</v>
      </c>
      <c r="H17" s="86" t="e">
        <f>VLOOKUP(E17,'Kisa 2'!$C$5:$J$183,8,0)</f>
        <v>#N/A</v>
      </c>
      <c r="I17" s="86">
        <f>VLOOKUP(E17,'Kisa 3'!$B$3:$I$176,8,0)</f>
        <v>24</v>
      </c>
      <c r="J17" s="86">
        <f>VLOOKUP(E17,'Kisa  4'!$J$2:$Q$195,8,0)</f>
        <v>7</v>
      </c>
      <c r="K17" s="155">
        <f t="shared" si="1"/>
        <v>3</v>
      </c>
      <c r="L17" s="86">
        <f t="shared" si="2"/>
        <v>49</v>
      </c>
      <c r="M17" s="86">
        <f>SUMIF(H17:K17,"&lt;&gt;#PUUTTUU!")</f>
        <v>34</v>
      </c>
    </row>
    <row r="18" spans="1:13">
      <c r="A18" s="60" t="s">
        <v>273</v>
      </c>
      <c r="B18" s="86" t="s">
        <v>128</v>
      </c>
      <c r="C18" s="11" t="s">
        <v>14</v>
      </c>
      <c r="D18" s="11">
        <v>16</v>
      </c>
      <c r="E18" s="86" t="str">
        <f t="shared" si="0"/>
        <v>Reea Simola</v>
      </c>
      <c r="F18" s="84">
        <v>1.2727272727272709</v>
      </c>
      <c r="G18" s="86">
        <f>VLOOKUP($E18,'Kisa 1'!$C$5:$J$151,8,0)</f>
        <v>14</v>
      </c>
      <c r="H18" s="86">
        <f>VLOOKUP(E18,'Kisa 2'!$C$5:$J$183,8,0)</f>
        <v>5</v>
      </c>
      <c r="I18" s="86">
        <f>VLOOKUP(E18,'Kisa 3'!$B$3:$I$176,8,0)</f>
        <v>1</v>
      </c>
      <c r="J18" s="86">
        <f>VLOOKUP(E18,'Kisa  4'!$J$2:$Q$195,8,0)</f>
        <v>26</v>
      </c>
      <c r="K18" s="154">
        <f t="shared" si="1"/>
        <v>4</v>
      </c>
      <c r="L18" s="86">
        <f t="shared" si="2"/>
        <v>46</v>
      </c>
      <c r="M18" s="159">
        <f>SUBTOTAL(9,G18,H18,J18)</f>
        <v>45</v>
      </c>
    </row>
    <row r="19" spans="1:13">
      <c r="A19" s="60" t="s">
        <v>316</v>
      </c>
      <c r="B19" s="86" t="s">
        <v>317</v>
      </c>
      <c r="C19" s="11" t="s">
        <v>14</v>
      </c>
      <c r="D19" s="11">
        <v>50</v>
      </c>
      <c r="E19" s="86" t="str">
        <f t="shared" si="0"/>
        <v>Terhi Rajamäki</v>
      </c>
      <c r="F19" s="84">
        <v>1.3863636363636342</v>
      </c>
      <c r="G19" s="86">
        <f>VLOOKUP($E19,'Kisa 1'!$C$5:$J$151,8,0)</f>
        <v>16</v>
      </c>
      <c r="H19" s="86">
        <f>VLOOKUP(E19,'Kisa 2'!$C$5:$J$183,8,0)</f>
        <v>1</v>
      </c>
      <c r="I19" s="86">
        <f>VLOOKUP(E19,'Kisa 3'!$B$3:$I$176,8,0)</f>
        <v>11</v>
      </c>
      <c r="J19" s="86">
        <f>VLOOKUP(E19,'Kisa  4'!$J$2:$Q$195,8,0)</f>
        <v>14</v>
      </c>
      <c r="K19" s="154">
        <f t="shared" si="1"/>
        <v>4</v>
      </c>
      <c r="L19" s="86">
        <f t="shared" si="2"/>
        <v>42</v>
      </c>
      <c r="M19" s="159">
        <f>SUBTOTAL(9,G19,I19:J19)</f>
        <v>41</v>
      </c>
    </row>
    <row r="20" spans="1:13">
      <c r="A20" s="60" t="s">
        <v>302</v>
      </c>
      <c r="B20" s="86" t="s">
        <v>209</v>
      </c>
      <c r="C20" s="11" t="s">
        <v>14</v>
      </c>
      <c r="D20" s="11">
        <v>12</v>
      </c>
      <c r="E20" s="86" t="str">
        <f t="shared" si="0"/>
        <v>Silja Yli-Hietanen</v>
      </c>
      <c r="F20" s="84">
        <v>1.4090909090909092</v>
      </c>
      <c r="G20" s="86">
        <f>VLOOKUP($E20,'Kisa 1'!$C$5:$J$151,8,0)</f>
        <v>8</v>
      </c>
      <c r="H20" s="86">
        <f>VLOOKUP(E20,'Kisa 2'!$C$5:$J$183,8,0)</f>
        <v>20</v>
      </c>
      <c r="I20" s="86">
        <f>VLOOKUP(E20,'Kisa 3'!$B$3:$I$176,8,0)</f>
        <v>1</v>
      </c>
      <c r="J20" s="86">
        <f>VLOOKUP(E20,'Kisa  4'!$J$2:$Q$195,8,0)</f>
        <v>12</v>
      </c>
      <c r="K20" s="154">
        <f t="shared" si="1"/>
        <v>4</v>
      </c>
      <c r="L20" s="86">
        <f t="shared" si="2"/>
        <v>41</v>
      </c>
      <c r="M20" s="159">
        <f>SUBTOTAL(9,G20:H20,J20)</f>
        <v>40</v>
      </c>
    </row>
    <row r="21" spans="1:13">
      <c r="A21" s="60" t="s">
        <v>304</v>
      </c>
      <c r="B21" s="86" t="s">
        <v>265</v>
      </c>
      <c r="C21" s="11" t="s">
        <v>14</v>
      </c>
      <c r="D21" s="11">
        <v>35</v>
      </c>
      <c r="E21" s="86" t="str">
        <f t="shared" si="0"/>
        <v>Sirkka-Liisa Lauronen</v>
      </c>
      <c r="F21" s="132">
        <v>1.2272727272727253</v>
      </c>
      <c r="G21" s="86" t="e">
        <f>VLOOKUP($E21,'Kisa 1'!$C$5:$J$151,8,0)</f>
        <v>#N/A</v>
      </c>
      <c r="H21" s="86" t="e">
        <f>VLOOKUP(E21,'Kisa 2'!$C$5:$J$183,8,0)</f>
        <v>#N/A</v>
      </c>
      <c r="I21" s="86">
        <f>VLOOKUP(E21,'Kisa 3'!$B$3:$I$176,8,0)</f>
        <v>40</v>
      </c>
      <c r="J21" s="86" t="e">
        <f>VLOOKUP(E21,'Kisa  4'!$J$2:$Q$195,8,0)</f>
        <v>#N/A</v>
      </c>
      <c r="K21" s="155">
        <f t="shared" si="1"/>
        <v>1</v>
      </c>
      <c r="L21" s="86">
        <f t="shared" si="2"/>
        <v>40</v>
      </c>
      <c r="M21" s="159">
        <v>40</v>
      </c>
    </row>
    <row r="22" spans="1:13">
      <c r="A22" s="60" t="s">
        <v>236</v>
      </c>
      <c r="B22" s="86" t="s">
        <v>7</v>
      </c>
      <c r="C22" s="11" t="s">
        <v>14</v>
      </c>
      <c r="D22" s="11">
        <v>40</v>
      </c>
      <c r="E22" s="86" t="str">
        <f t="shared" si="0"/>
        <v>Minna Konttila</v>
      </c>
      <c r="F22" s="84">
        <v>1.2727272727272709</v>
      </c>
      <c r="G22" s="86">
        <f>VLOOKUP($E22,'Kisa 1'!$C$5:$J$151,8,0)</f>
        <v>9</v>
      </c>
      <c r="H22" s="86">
        <f>VLOOKUP(E22,'Kisa 2'!$C$5:$J$183,8,0)</f>
        <v>7</v>
      </c>
      <c r="I22" s="86">
        <f>VLOOKUP(E22,'Kisa 3'!$B$3:$I$176,8,0)</f>
        <v>18</v>
      </c>
      <c r="J22" s="86">
        <f>VLOOKUP(E22,'Kisa  4'!$J$2:$Q$195,8,0)</f>
        <v>1</v>
      </c>
      <c r="K22" s="154">
        <f t="shared" si="1"/>
        <v>4</v>
      </c>
      <c r="L22" s="86">
        <f t="shared" si="2"/>
        <v>35</v>
      </c>
      <c r="M22" s="159">
        <f>SUBTOTAL(9,G22:I22)</f>
        <v>34</v>
      </c>
    </row>
    <row r="23" spans="1:13">
      <c r="A23" s="60" t="s">
        <v>288</v>
      </c>
      <c r="B23" s="86" t="s">
        <v>289</v>
      </c>
      <c r="C23" s="11" t="s">
        <v>14</v>
      </c>
      <c r="D23" s="2">
        <v>18</v>
      </c>
      <c r="E23" s="86" t="str">
        <f t="shared" si="0"/>
        <v>Salla Saarijärvi</v>
      </c>
      <c r="F23" s="84">
        <v>1.2499999999999982</v>
      </c>
      <c r="G23" s="86" t="e">
        <f>VLOOKUP($E23,'Kisa 1'!$C$5:$J$151,8,0)</f>
        <v>#N/A</v>
      </c>
      <c r="H23" s="86">
        <f>VLOOKUP(E23,'Kisa 2'!$C$5:$J$183,8,0)</f>
        <v>16</v>
      </c>
      <c r="I23" s="86">
        <f>VLOOKUP(E23,'Kisa 3'!$B$3:$I$176,8,0)</f>
        <v>16</v>
      </c>
      <c r="J23" s="86" t="e">
        <f>VLOOKUP(E23,'Kisa  4'!$J$2:$Q$195,8,0)</f>
        <v>#N/A</v>
      </c>
      <c r="K23" s="155">
        <f t="shared" si="1"/>
        <v>2</v>
      </c>
      <c r="L23" s="86">
        <f t="shared" si="2"/>
        <v>32</v>
      </c>
      <c r="M23" s="159">
        <v>32</v>
      </c>
    </row>
    <row r="24" spans="1:13">
      <c r="A24" s="60" t="s">
        <v>337</v>
      </c>
      <c r="B24" s="86" t="s">
        <v>233</v>
      </c>
      <c r="C24" s="11" t="s">
        <v>14</v>
      </c>
      <c r="D24" s="11">
        <v>55</v>
      </c>
      <c r="E24" s="86" t="str">
        <f t="shared" si="0"/>
        <v>Tuula Sani</v>
      </c>
      <c r="F24" s="84">
        <v>1.4772727272727251</v>
      </c>
      <c r="G24" s="86" t="e">
        <f>VLOOKUP($E24,'Kisa 1'!$C$5:$J$151,8,0)</f>
        <v>#N/A</v>
      </c>
      <c r="H24" s="86" t="e">
        <f>VLOOKUP(E24,'Kisa 2'!$C$5:$J$183,8,0)</f>
        <v>#N/A</v>
      </c>
      <c r="I24" s="86">
        <f>VLOOKUP(E24,'Kisa 3'!$B$3:$I$176,8,0)</f>
        <v>1</v>
      </c>
      <c r="J24" s="86">
        <f>VLOOKUP(E24,'Kisa  4'!$J$2:$Q$195,8,0)</f>
        <v>30</v>
      </c>
      <c r="K24" s="155">
        <f t="shared" si="1"/>
        <v>2</v>
      </c>
      <c r="L24" s="86">
        <f t="shared" si="2"/>
        <v>31</v>
      </c>
      <c r="M24" s="159">
        <v>31</v>
      </c>
    </row>
    <row r="25" spans="1:13">
      <c r="A25" s="60" t="s">
        <v>307</v>
      </c>
      <c r="B25" s="86" t="s">
        <v>144</v>
      </c>
      <c r="C25" s="11" t="s">
        <v>14</v>
      </c>
      <c r="D25" s="11">
        <v>21</v>
      </c>
      <c r="E25" s="86" t="str">
        <f t="shared" si="0"/>
        <v>Sonja Kyrölä</v>
      </c>
      <c r="F25" s="89">
        <v>1.113636363636362</v>
      </c>
      <c r="G25" s="86">
        <f>VLOOKUP($E25,'Kisa 1'!$C$5:$J$151,8,0)</f>
        <v>30</v>
      </c>
      <c r="H25" s="86" t="e">
        <f>VLOOKUP(E25,'Kisa 2'!$C$5:$J$183,8,0)</f>
        <v>#N/A</v>
      </c>
      <c r="I25" s="86" t="e">
        <f>VLOOKUP(E25,'Kisa 3'!$B$3:$I$176,8,0)</f>
        <v>#N/A</v>
      </c>
      <c r="J25" s="86" t="e">
        <f>VLOOKUP(E25,'Kisa  4'!$J$2:$Q$195,8,0)</f>
        <v>#N/A</v>
      </c>
      <c r="K25" s="155">
        <f t="shared" si="1"/>
        <v>1</v>
      </c>
      <c r="L25" s="86">
        <f t="shared" si="2"/>
        <v>30</v>
      </c>
      <c r="M25" s="159">
        <v>30</v>
      </c>
    </row>
    <row r="26" spans="1:13">
      <c r="A26" s="60" t="s">
        <v>172</v>
      </c>
      <c r="B26" s="86" t="s">
        <v>29</v>
      </c>
      <c r="C26" s="11" t="s">
        <v>14</v>
      </c>
      <c r="D26" s="11">
        <v>40</v>
      </c>
      <c r="E26" s="86" t="str">
        <f t="shared" si="0"/>
        <v>Kati Haanpää</v>
      </c>
      <c r="F26" s="84">
        <v>1.2727272727272709</v>
      </c>
      <c r="G26" s="86">
        <f>VLOOKUP($E26,'Kisa 1'!$C$5:$J$151,8,0)</f>
        <v>3</v>
      </c>
      <c r="H26" s="86">
        <f>VLOOKUP(E26,'Kisa 2'!$C$5:$J$183,8,0)</f>
        <v>3</v>
      </c>
      <c r="I26" s="86">
        <f>VLOOKUP(E26,'Kisa 3'!$B$3:$I$176,8,0)</f>
        <v>14</v>
      </c>
      <c r="J26" s="86">
        <f>VLOOKUP(E26,'Kisa  4'!$J$2:$Q$195,8,0)</f>
        <v>9</v>
      </c>
      <c r="K26" s="154">
        <f t="shared" si="1"/>
        <v>4</v>
      </c>
      <c r="L26" s="86">
        <f t="shared" si="2"/>
        <v>29</v>
      </c>
      <c r="M26" s="159">
        <f>SUBTOTAL(9,H26:J26)</f>
        <v>26</v>
      </c>
    </row>
    <row r="27" spans="1:13">
      <c r="A27" s="60" t="s">
        <v>1110</v>
      </c>
      <c r="B27" s="86" t="s">
        <v>1111</v>
      </c>
      <c r="C27" s="11" t="s">
        <v>14</v>
      </c>
      <c r="D27" s="11">
        <v>40</v>
      </c>
      <c r="E27" s="86" t="str">
        <f t="shared" si="0"/>
        <v>Elo Saue</v>
      </c>
      <c r="F27" s="84">
        <v>1.2727272727272709</v>
      </c>
      <c r="G27" s="86" t="e">
        <f>VLOOKUP($E27,'Kisa 1'!$C$5:$J$151,8,0)</f>
        <v>#N/A</v>
      </c>
      <c r="H27" s="86" t="e">
        <f>VLOOKUP(E27,'Kisa 2'!$C$5:$J$183,8,0)</f>
        <v>#N/A</v>
      </c>
      <c r="I27" s="86" t="e">
        <f>VLOOKUP(E27,'Kisa 3'!$B$3:$I$176,8,0)</f>
        <v>#N/A</v>
      </c>
      <c r="J27" s="86">
        <f>VLOOKUP(E27,'Kisa  4'!$J$2:$Q$195,8,0)</f>
        <v>28</v>
      </c>
      <c r="K27" s="155">
        <f t="shared" si="1"/>
        <v>1</v>
      </c>
      <c r="L27" s="86">
        <f t="shared" si="2"/>
        <v>28</v>
      </c>
      <c r="M27" s="159">
        <v>28</v>
      </c>
    </row>
    <row r="28" spans="1:13">
      <c r="A28" s="60" t="s">
        <v>90</v>
      </c>
      <c r="B28" s="86" t="s">
        <v>92</v>
      </c>
      <c r="C28" s="11" t="s">
        <v>14</v>
      </c>
      <c r="D28" s="11">
        <v>40</v>
      </c>
      <c r="E28" s="86" t="str">
        <f t="shared" si="0"/>
        <v>Heli Ketola</v>
      </c>
      <c r="F28" s="84">
        <v>1.2727272727272709</v>
      </c>
      <c r="G28" s="86">
        <f>VLOOKUP($E28,'Kisa 1'!$C$5:$J$151,8,0)</f>
        <v>15</v>
      </c>
      <c r="H28" s="86" t="e">
        <f>VLOOKUP(E28,'Kisa 2'!$C$5:$J$183,8,0)</f>
        <v>#N/A</v>
      </c>
      <c r="I28" s="86" t="e">
        <f>VLOOKUP(E28,'Kisa 3'!$B$3:$I$176,8,0)</f>
        <v>#N/A</v>
      </c>
      <c r="J28" s="86">
        <f>VLOOKUP(E28,'Kisa  4'!$J$2:$Q$195,8,0)</f>
        <v>13</v>
      </c>
      <c r="K28" s="155">
        <f t="shared" si="1"/>
        <v>2</v>
      </c>
      <c r="L28" s="86">
        <f t="shared" si="2"/>
        <v>28</v>
      </c>
      <c r="M28" s="159">
        <v>28</v>
      </c>
    </row>
    <row r="29" spans="1:13">
      <c r="A29" s="60" t="s">
        <v>173</v>
      </c>
      <c r="B29" s="86" t="s">
        <v>175</v>
      </c>
      <c r="C29" s="11" t="s">
        <v>14</v>
      </c>
      <c r="D29" s="2">
        <v>40</v>
      </c>
      <c r="E29" s="86" t="str">
        <f t="shared" si="0"/>
        <v>Katri Niittymäki</v>
      </c>
      <c r="F29" s="84">
        <v>1.2727272727272709</v>
      </c>
      <c r="G29" s="86" t="e">
        <f>VLOOKUP($E29,'Kisa 1'!$C$5:$J$151,8,0)</f>
        <v>#N/A</v>
      </c>
      <c r="H29" s="86">
        <f>VLOOKUP(E29,'Kisa 2'!$C$5:$J$183,8,0)</f>
        <v>11</v>
      </c>
      <c r="I29" s="86">
        <f>VLOOKUP(E29,'Kisa 3'!$B$3:$I$176,8,0)</f>
        <v>1</v>
      </c>
      <c r="J29" s="86">
        <f>VLOOKUP(E29,'Kisa  4'!$J$2:$Q$195,8,0)</f>
        <v>16</v>
      </c>
      <c r="K29" s="155">
        <f t="shared" si="1"/>
        <v>3</v>
      </c>
      <c r="L29" s="86">
        <f t="shared" si="2"/>
        <v>28</v>
      </c>
      <c r="M29" s="159">
        <v>28</v>
      </c>
    </row>
    <row r="30" spans="1:13">
      <c r="A30" s="60" t="s">
        <v>274</v>
      </c>
      <c r="B30" s="86" t="s">
        <v>206</v>
      </c>
      <c r="C30" s="11" t="s">
        <v>14</v>
      </c>
      <c r="D30" s="11">
        <v>45</v>
      </c>
      <c r="E30" s="86" t="str">
        <f t="shared" si="0"/>
        <v>Riikka Eerola</v>
      </c>
      <c r="F30" s="84">
        <v>1.3181818181818161</v>
      </c>
      <c r="G30" s="86">
        <f>VLOOKUP($E30,'Kisa 1'!$C$5:$J$151,8,0)</f>
        <v>13</v>
      </c>
      <c r="H30" s="86">
        <f>VLOOKUP(E30,'Kisa 2'!$C$5:$J$183,8,0)</f>
        <v>6</v>
      </c>
      <c r="I30" s="86">
        <f>VLOOKUP(E30,'Kisa 3'!$B$3:$I$176,8,0)</f>
        <v>9</v>
      </c>
      <c r="J30" s="86" t="e">
        <f>VLOOKUP(E30,'Kisa  4'!$J$2:$Q$195,8,0)</f>
        <v>#N/A</v>
      </c>
      <c r="K30" s="155">
        <f t="shared" si="1"/>
        <v>3</v>
      </c>
      <c r="L30" s="86">
        <f t="shared" si="2"/>
        <v>28</v>
      </c>
      <c r="M30" s="159">
        <v>28</v>
      </c>
    </row>
    <row r="31" spans="1:13">
      <c r="A31" s="60" t="s">
        <v>236</v>
      </c>
      <c r="B31" s="86" t="s">
        <v>232</v>
      </c>
      <c r="C31" s="11" t="s">
        <v>14</v>
      </c>
      <c r="D31" s="2">
        <v>21</v>
      </c>
      <c r="E31" s="86" t="str">
        <f t="shared" si="0"/>
        <v>Minna Saarinen</v>
      </c>
      <c r="F31" s="89">
        <v>1.113636363636362</v>
      </c>
      <c r="G31" s="86" t="e">
        <f>VLOOKUP($E31,'Kisa 1'!$C$5:$J$151,8,0)</f>
        <v>#N/A</v>
      </c>
      <c r="H31" s="86">
        <f>VLOOKUP(E31,'Kisa 2'!$C$5:$J$183,8,0)</f>
        <v>13</v>
      </c>
      <c r="I31" s="86">
        <f>VLOOKUP(E31,'Kisa 3'!$B$3:$I$176,8,0)</f>
        <v>12</v>
      </c>
      <c r="J31" s="86" t="e">
        <f>VLOOKUP(E31,'Kisa  4'!$J$2:$Q$195,8,0)</f>
        <v>#N/A</v>
      </c>
      <c r="K31" s="155">
        <f t="shared" si="1"/>
        <v>2</v>
      </c>
      <c r="L31" s="86">
        <f t="shared" si="2"/>
        <v>25</v>
      </c>
      <c r="M31" s="159">
        <v>25</v>
      </c>
    </row>
    <row r="32" spans="1:13">
      <c r="A32" s="60" t="s">
        <v>225</v>
      </c>
      <c r="B32" s="86" t="s">
        <v>8</v>
      </c>
      <c r="C32" s="11" t="s">
        <v>14</v>
      </c>
      <c r="D32" s="2">
        <v>40</v>
      </c>
      <c r="E32" s="86" t="str">
        <f t="shared" si="0"/>
        <v>Mervi Pesu</v>
      </c>
      <c r="F32" s="84">
        <v>1.2727272727272709</v>
      </c>
      <c r="G32" s="86" t="e">
        <f>VLOOKUP($E32,'Kisa 1'!$C$5:$J$151,8,0)</f>
        <v>#N/A</v>
      </c>
      <c r="H32" s="86">
        <f>VLOOKUP(E32,'Kisa 2'!$C$5:$J$183,8,0)</f>
        <v>24</v>
      </c>
      <c r="I32" s="86" t="e">
        <f>VLOOKUP(E32,'Kisa 3'!$B$3:$I$176,8,0)</f>
        <v>#N/A</v>
      </c>
      <c r="J32" s="86" t="e">
        <f>VLOOKUP(E32,'Kisa  4'!$J$2:$Q$195,8,0)</f>
        <v>#N/A</v>
      </c>
      <c r="K32" s="155">
        <f t="shared" si="1"/>
        <v>1</v>
      </c>
      <c r="L32" s="86">
        <f t="shared" si="2"/>
        <v>24</v>
      </c>
      <c r="M32" s="159">
        <v>24</v>
      </c>
    </row>
    <row r="33" spans="1:13">
      <c r="A33" s="60" t="s">
        <v>354</v>
      </c>
      <c r="B33" s="86" t="s">
        <v>355</v>
      </c>
      <c r="C33" s="11" t="s">
        <v>14</v>
      </c>
      <c r="D33" s="11">
        <v>16</v>
      </c>
      <c r="E33" s="86" t="str">
        <f t="shared" si="0"/>
        <v>Vilma Annala</v>
      </c>
      <c r="F33" s="84">
        <v>1.2727272727272709</v>
      </c>
      <c r="G33" s="86">
        <f>VLOOKUP($E33,'Kisa 1'!$C$5:$J$151,8,0)</f>
        <v>24</v>
      </c>
      <c r="H33" s="86" t="e">
        <f>VLOOKUP(E33,'Kisa 2'!$C$5:$J$183,8,0)</f>
        <v>#N/A</v>
      </c>
      <c r="I33" s="86" t="e">
        <f>VLOOKUP(E33,'Kisa 3'!$B$3:$I$176,8,0)</f>
        <v>#N/A</v>
      </c>
      <c r="J33" s="86" t="e">
        <f>VLOOKUP(E33,'Kisa  4'!$J$2:$Q$195,8,0)</f>
        <v>#N/A</v>
      </c>
      <c r="K33" s="155">
        <f t="shared" si="1"/>
        <v>1</v>
      </c>
      <c r="L33" s="86">
        <f t="shared" si="2"/>
        <v>24</v>
      </c>
      <c r="M33" s="159">
        <v>24</v>
      </c>
    </row>
    <row r="34" spans="1:13">
      <c r="A34" s="60" t="s">
        <v>12</v>
      </c>
      <c r="B34" s="86" t="s">
        <v>13</v>
      </c>
      <c r="C34" s="11" t="s">
        <v>14</v>
      </c>
      <c r="D34" s="2">
        <v>20</v>
      </c>
      <c r="E34" s="86" t="str">
        <f t="shared" ref="E34:E65" si="3">(A34&amp;" "&amp;B34)</f>
        <v>Alma Toivonen</v>
      </c>
      <c r="F34" s="84">
        <v>1.2045454545454528</v>
      </c>
      <c r="G34" s="86" t="e">
        <f>VLOOKUP($E34,'Kisa 1'!$C$5:$J$151,8,0)</f>
        <v>#N/A</v>
      </c>
      <c r="H34" s="86">
        <f>VLOOKUP(E34,'Kisa 2'!$C$5:$J$183,8,0)</f>
        <v>22</v>
      </c>
      <c r="I34" s="86" t="e">
        <f>VLOOKUP(E34,'Kisa 3'!$B$3:$I$176,8,0)</f>
        <v>#N/A</v>
      </c>
      <c r="J34" s="86" t="e">
        <f>VLOOKUP(E34,'Kisa  4'!$J$2:$Q$195,8,0)</f>
        <v>#N/A</v>
      </c>
      <c r="K34" s="155">
        <f t="shared" ref="K34:K65" si="4">COUNT(G34:J34)</f>
        <v>1</v>
      </c>
      <c r="L34" s="86">
        <f t="shared" ref="L34:L65" si="5">SUMIF(G34:J34,"&lt;&gt;#PUUTTUU!")</f>
        <v>22</v>
      </c>
      <c r="M34" s="159">
        <v>22</v>
      </c>
    </row>
    <row r="35" spans="1:13">
      <c r="A35" s="60" t="s">
        <v>226</v>
      </c>
      <c r="B35" s="86" t="s">
        <v>227</v>
      </c>
      <c r="C35" s="11" t="s">
        <v>14</v>
      </c>
      <c r="D35" s="11">
        <v>21</v>
      </c>
      <c r="E35" s="86" t="str">
        <f t="shared" si="3"/>
        <v>Miia Niittynen</v>
      </c>
      <c r="F35" s="89">
        <v>1.113636363636362</v>
      </c>
      <c r="G35" s="86">
        <f>VLOOKUP($E35,'Kisa 1'!$C$5:$J$151,8,0)</f>
        <v>22</v>
      </c>
      <c r="H35" s="86" t="e">
        <f>VLOOKUP(E35,'Kisa 2'!$C$5:$J$183,8,0)</f>
        <v>#N/A</v>
      </c>
      <c r="I35" s="86" t="e">
        <f>VLOOKUP(E35,'Kisa 3'!$B$3:$I$176,8,0)</f>
        <v>#N/A</v>
      </c>
      <c r="J35" s="86" t="e">
        <f>VLOOKUP(E35,'Kisa  4'!$J$2:$Q$195,8,0)</f>
        <v>#N/A</v>
      </c>
      <c r="K35" s="155">
        <f t="shared" si="4"/>
        <v>1</v>
      </c>
      <c r="L35" s="86">
        <f t="shared" si="5"/>
        <v>22</v>
      </c>
      <c r="M35" s="159">
        <v>22</v>
      </c>
    </row>
    <row r="36" spans="1:13">
      <c r="A36" s="60" t="s">
        <v>308</v>
      </c>
      <c r="B36" s="86" t="s">
        <v>309</v>
      </c>
      <c r="C36" s="11" t="s">
        <v>14</v>
      </c>
      <c r="D36" s="11">
        <v>21</v>
      </c>
      <c r="E36" s="86" t="str">
        <f t="shared" si="3"/>
        <v>Suvi Harju</v>
      </c>
      <c r="F36" s="89">
        <v>1.113636363636362</v>
      </c>
      <c r="G36" s="86">
        <f>VLOOKUP($E36,'Kisa 1'!$C$5:$J$151,8,0)</f>
        <v>1</v>
      </c>
      <c r="H36" s="86">
        <f>VLOOKUP(E36,'Kisa 2'!$C$5:$J$183,8,0)</f>
        <v>9</v>
      </c>
      <c r="I36" s="86">
        <f>VLOOKUP(E36,'Kisa 3'!$B$3:$I$176,8,0)</f>
        <v>10</v>
      </c>
      <c r="J36" s="86">
        <f>VLOOKUP(E36,'Kisa  4'!$J$2:$Q$195,8,0)</f>
        <v>1</v>
      </c>
      <c r="K36" s="154">
        <f t="shared" si="4"/>
        <v>4</v>
      </c>
      <c r="L36" s="86">
        <f t="shared" si="5"/>
        <v>21</v>
      </c>
      <c r="M36" s="159">
        <f>SUBTOTAL(9,H36:J36)</f>
        <v>20</v>
      </c>
    </row>
    <row r="37" spans="1:13">
      <c r="A37" s="60" t="s">
        <v>151</v>
      </c>
      <c r="B37" s="86" t="s">
        <v>101</v>
      </c>
      <c r="C37" s="92" t="s">
        <v>14</v>
      </c>
      <c r="D37" s="11">
        <v>16</v>
      </c>
      <c r="E37" s="86" t="str">
        <f t="shared" si="3"/>
        <v>Jutta Nurminen</v>
      </c>
      <c r="F37" s="91">
        <v>1.2727272727272709</v>
      </c>
      <c r="G37" s="86" t="e">
        <f>VLOOKUP($E37,'Kisa 1'!$C$5:$J$151,8,0)</f>
        <v>#N/A</v>
      </c>
      <c r="H37" s="86" t="e">
        <f>VLOOKUP(E37,'Kisa 2'!$C$5:$J$183,8,0)</f>
        <v>#N/A</v>
      </c>
      <c r="I37" s="86">
        <f>VLOOKUP(E37,'Kisa 3'!$B$3:$I$176,8,0)</f>
        <v>20</v>
      </c>
      <c r="J37" s="86" t="e">
        <f>VLOOKUP(E37,'Kisa  4'!$J$2:$Q$195,8,0)</f>
        <v>#N/A</v>
      </c>
      <c r="K37" s="155">
        <f t="shared" si="4"/>
        <v>1</v>
      </c>
      <c r="L37" s="86">
        <f t="shared" si="5"/>
        <v>20</v>
      </c>
      <c r="M37" s="159">
        <v>20</v>
      </c>
    </row>
    <row r="38" spans="1:13">
      <c r="A38" s="60" t="s">
        <v>179</v>
      </c>
      <c r="B38" s="86" t="s">
        <v>180</v>
      </c>
      <c r="C38" s="11" t="s">
        <v>14</v>
      </c>
      <c r="D38" s="11">
        <v>16</v>
      </c>
      <c r="E38" s="86" t="str">
        <f t="shared" si="3"/>
        <v>Kiia Isokallio</v>
      </c>
      <c r="F38" s="84">
        <v>1.2727272727272709</v>
      </c>
      <c r="G38" s="86" t="e">
        <f>VLOOKUP($E38,'Kisa 1'!$C$5:$J$151,8,0)</f>
        <v>#N/A</v>
      </c>
      <c r="H38" s="86" t="e">
        <f>VLOOKUP(E38,'Kisa 2'!$C$5:$J$183,8,0)</f>
        <v>#N/A</v>
      </c>
      <c r="I38" s="86">
        <f>VLOOKUP(E38,'Kisa 3'!$B$3:$I$176,8,0)</f>
        <v>15</v>
      </c>
      <c r="J38" s="86">
        <f>VLOOKUP(E38,'Kisa  4'!$J$2:$Q$195,8,0)</f>
        <v>2</v>
      </c>
      <c r="K38" s="155">
        <f t="shared" si="4"/>
        <v>2</v>
      </c>
      <c r="L38" s="86">
        <f t="shared" si="5"/>
        <v>17</v>
      </c>
      <c r="M38" s="159">
        <v>17</v>
      </c>
    </row>
    <row r="39" spans="1:13">
      <c r="A39" s="60" t="s">
        <v>98</v>
      </c>
      <c r="B39" s="86" t="s">
        <v>99</v>
      </c>
      <c r="C39" s="11" t="s">
        <v>14</v>
      </c>
      <c r="D39" s="11">
        <v>14</v>
      </c>
      <c r="E39" s="86" t="str">
        <f t="shared" si="3"/>
        <v>Idaliina Kuusisto</v>
      </c>
      <c r="F39" s="84">
        <v>1.3409090909090891</v>
      </c>
      <c r="G39" s="86">
        <f>VLOOKUP($E39,'Kisa 1'!$C$5:$J$151,8,0)</f>
        <v>11</v>
      </c>
      <c r="H39" s="86">
        <f>VLOOKUP(E39,'Kisa 2'!$C$5:$J$183,8,0)</f>
        <v>1</v>
      </c>
      <c r="I39" s="86" t="e">
        <f>VLOOKUP(E39,'Kisa 3'!$B$3:$I$176,8,0)</f>
        <v>#N/A</v>
      </c>
      <c r="J39" s="86">
        <f>VLOOKUP(E39,'Kisa  4'!$J$2:$Q$195,8,0)</f>
        <v>1</v>
      </c>
      <c r="K39" s="155">
        <f t="shared" si="4"/>
        <v>3</v>
      </c>
      <c r="L39" s="86">
        <f t="shared" si="5"/>
        <v>13</v>
      </c>
      <c r="M39" s="159">
        <v>13</v>
      </c>
    </row>
    <row r="40" spans="1:13">
      <c r="A40" s="60" t="s">
        <v>329</v>
      </c>
      <c r="B40" s="86" t="s">
        <v>330</v>
      </c>
      <c r="C40" s="11" t="s">
        <v>14</v>
      </c>
      <c r="D40" s="2">
        <v>60</v>
      </c>
      <c r="E40" s="86" t="str">
        <f t="shared" si="3"/>
        <v>Tuire Niemi</v>
      </c>
      <c r="F40" s="84">
        <v>1.5909090909090886</v>
      </c>
      <c r="G40" s="86" t="e">
        <f>VLOOKUP($E40,'Kisa 1'!$C$5:$J$151,8,0)</f>
        <v>#N/A</v>
      </c>
      <c r="H40" s="86">
        <f>VLOOKUP(E40,'Kisa 2'!$C$5:$J$183,8,0)</f>
        <v>8</v>
      </c>
      <c r="I40" s="86">
        <f>VLOOKUP(E40,'Kisa 3'!$B$3:$I$176,8,0)</f>
        <v>1</v>
      </c>
      <c r="J40" s="86">
        <f>VLOOKUP(E40,'Kisa  4'!$J$2:$Q$195,8,0)</f>
        <v>4</v>
      </c>
      <c r="K40" s="155">
        <f t="shared" si="4"/>
        <v>3</v>
      </c>
      <c r="L40" s="86">
        <f t="shared" si="5"/>
        <v>13</v>
      </c>
      <c r="M40" s="159">
        <v>13</v>
      </c>
    </row>
    <row r="41" spans="1:13">
      <c r="A41" s="60" t="s">
        <v>212</v>
      </c>
      <c r="B41" s="86" t="s">
        <v>214</v>
      </c>
      <c r="C41" s="11" t="s">
        <v>14</v>
      </c>
      <c r="D41" s="11">
        <v>21</v>
      </c>
      <c r="E41" s="86" t="str">
        <f t="shared" si="3"/>
        <v>Marika Hara</v>
      </c>
      <c r="F41" s="89">
        <v>1.113636363636362</v>
      </c>
      <c r="G41" s="86" t="e">
        <f>VLOOKUP($E41,'Kisa 1'!$C$5:$J$151,8,0)</f>
        <v>#N/A</v>
      </c>
      <c r="H41" s="86">
        <f>VLOOKUP(E41,'Kisa 2'!$C$5:$J$183,8,0)</f>
        <v>12</v>
      </c>
      <c r="I41" s="86" t="e">
        <f>VLOOKUP(E41,'Kisa 3'!$B$3:$I$176,8,0)</f>
        <v>#N/A</v>
      </c>
      <c r="J41" s="86" t="e">
        <f>VLOOKUP(E41,'Kisa  4'!$J$2:$Q$195,8,0)</f>
        <v>#N/A</v>
      </c>
      <c r="K41" s="155">
        <f t="shared" si="4"/>
        <v>1</v>
      </c>
      <c r="L41" s="86">
        <f t="shared" si="5"/>
        <v>12</v>
      </c>
      <c r="M41" s="159">
        <v>12</v>
      </c>
    </row>
    <row r="42" spans="1:13">
      <c r="A42" s="60" t="s">
        <v>245</v>
      </c>
      <c r="B42" s="86" t="s">
        <v>86</v>
      </c>
      <c r="C42" s="11" t="s">
        <v>14</v>
      </c>
      <c r="D42" s="11">
        <v>21</v>
      </c>
      <c r="E42" s="86" t="str">
        <f t="shared" si="3"/>
        <v>Niina Papinsaari</v>
      </c>
      <c r="F42" s="89">
        <v>1.113636363636362</v>
      </c>
      <c r="G42" s="86">
        <f>VLOOKUP($E42,'Kisa 1'!$C$5:$J$151,8,0)</f>
        <v>1</v>
      </c>
      <c r="H42" s="86">
        <f>VLOOKUP(E42,'Kisa 2'!$C$5:$J$183,8,0)</f>
        <v>11</v>
      </c>
      <c r="I42" s="86" t="e">
        <f>VLOOKUP(E42,'Kisa 3'!$B$3:$I$176,8,0)</f>
        <v>#N/A</v>
      </c>
      <c r="J42" s="86" t="e">
        <f>VLOOKUP(E42,'Kisa  4'!$J$2:$Q$195,8,0)</f>
        <v>#N/A</v>
      </c>
      <c r="K42" s="155">
        <f t="shared" si="4"/>
        <v>2</v>
      </c>
      <c r="L42" s="86">
        <f t="shared" si="5"/>
        <v>12</v>
      </c>
      <c r="M42" s="159">
        <v>12</v>
      </c>
    </row>
    <row r="43" spans="1:13">
      <c r="A43" s="60" t="s">
        <v>74</v>
      </c>
      <c r="B43" s="86" t="s">
        <v>73</v>
      </c>
      <c r="C43" s="92" t="s">
        <v>14</v>
      </c>
      <c r="D43" s="11">
        <v>20</v>
      </c>
      <c r="E43" s="86" t="str">
        <f t="shared" si="3"/>
        <v>Essi Jalanto</v>
      </c>
      <c r="F43" s="91">
        <v>1.2045454545454528</v>
      </c>
      <c r="G43" s="86" t="e">
        <f>VLOOKUP($E43,'Kisa 1'!$C$5:$J$151,8,0)</f>
        <v>#N/A</v>
      </c>
      <c r="H43" s="86" t="e">
        <f>VLOOKUP(E43,'Kisa 2'!$C$5:$J$183,8,0)</f>
        <v>#N/A</v>
      </c>
      <c r="I43" s="86">
        <f>VLOOKUP(E43,'Kisa 3'!$B$3:$I$176,8,0)</f>
        <v>1</v>
      </c>
      <c r="J43" s="86">
        <f>VLOOKUP(E43,'Kisa  4'!$J$2:$Q$195,8,0)</f>
        <v>10</v>
      </c>
      <c r="K43" s="155">
        <f t="shared" si="4"/>
        <v>2</v>
      </c>
      <c r="L43" s="86">
        <f t="shared" si="5"/>
        <v>11</v>
      </c>
      <c r="M43" s="159">
        <v>11</v>
      </c>
    </row>
    <row r="44" spans="1:13">
      <c r="A44" s="60" t="s">
        <v>68</v>
      </c>
      <c r="B44" s="86" t="s">
        <v>69</v>
      </c>
      <c r="C44" s="11" t="s">
        <v>14</v>
      </c>
      <c r="D44" s="11">
        <v>21</v>
      </c>
      <c r="E44" s="86" t="str">
        <f t="shared" si="3"/>
        <v>Emmi Mähönen</v>
      </c>
      <c r="F44" s="89">
        <v>1.113636363636362</v>
      </c>
      <c r="G44" s="86">
        <f>VLOOKUP($E44,'Kisa 1'!$C$5:$J$151,8,0)</f>
        <v>10</v>
      </c>
      <c r="H44" s="86" t="e">
        <f>VLOOKUP(E44,'Kisa 2'!$C$5:$J$183,8,0)</f>
        <v>#N/A</v>
      </c>
      <c r="I44" s="86" t="e">
        <f>VLOOKUP(E44,'Kisa 3'!$B$3:$I$176,8,0)</f>
        <v>#N/A</v>
      </c>
      <c r="J44" s="86" t="e">
        <f>VLOOKUP(E44,'Kisa  4'!$J$2:$Q$195,8,0)</f>
        <v>#N/A</v>
      </c>
      <c r="K44" s="155">
        <f t="shared" si="4"/>
        <v>1</v>
      </c>
      <c r="L44" s="86">
        <f t="shared" si="5"/>
        <v>10</v>
      </c>
      <c r="M44" s="159">
        <v>10</v>
      </c>
    </row>
    <row r="45" spans="1:13">
      <c r="A45" s="60" t="s">
        <v>320</v>
      </c>
      <c r="B45" s="86" t="s">
        <v>321</v>
      </c>
      <c r="C45" s="11" t="s">
        <v>14</v>
      </c>
      <c r="D45" s="11">
        <v>50</v>
      </c>
      <c r="E45" s="86" t="str">
        <f t="shared" si="3"/>
        <v>Tiina Äijälä</v>
      </c>
      <c r="F45" s="84">
        <v>1.3863636363636342</v>
      </c>
      <c r="G45" s="86">
        <f>VLOOKUP($E45,'Kisa 1'!$C$5:$J$151,8,0)</f>
        <v>1</v>
      </c>
      <c r="H45" s="86" t="e">
        <f>VLOOKUP(E45,'Kisa 2'!$C$5:$J$183,8,0)</f>
        <v>#N/A</v>
      </c>
      <c r="I45" s="86">
        <f>VLOOKUP(E45,'Kisa 3'!$B$3:$I$176,8,0)</f>
        <v>8</v>
      </c>
      <c r="J45" s="86" t="e">
        <f>VLOOKUP(E45,'Kisa  4'!$J$2:$Q$195,8,0)</f>
        <v>#N/A</v>
      </c>
      <c r="K45" s="155">
        <f t="shared" si="4"/>
        <v>2</v>
      </c>
      <c r="L45" s="86">
        <f t="shared" si="5"/>
        <v>9</v>
      </c>
      <c r="M45" s="159">
        <v>9</v>
      </c>
    </row>
    <row r="46" spans="1:13">
      <c r="A46" s="60" t="s">
        <v>173</v>
      </c>
      <c r="B46" s="86" t="s">
        <v>174</v>
      </c>
      <c r="C46" s="11" t="s">
        <v>14</v>
      </c>
      <c r="D46" s="11">
        <v>12</v>
      </c>
      <c r="E46" s="86" t="str">
        <f t="shared" si="3"/>
        <v>Katri Kontio</v>
      </c>
      <c r="F46" s="84">
        <v>1.4090909090909092</v>
      </c>
      <c r="G46" s="86" t="e">
        <f>VLOOKUP($E46,'Kisa 1'!$C$5:$J$151,8,0)</f>
        <v>#N/A</v>
      </c>
      <c r="H46" s="86" t="e">
        <f>VLOOKUP(E46,'Kisa 2'!$C$5:$J$183,8,0)</f>
        <v>#N/A</v>
      </c>
      <c r="I46" s="86">
        <f>VLOOKUP(E46,'Kisa 3'!$B$3:$I$176,8,0)</f>
        <v>7</v>
      </c>
      <c r="J46" s="86">
        <f>VLOOKUP(E46,'Kisa  4'!$J$2:$Q$195,8,0)</f>
        <v>1</v>
      </c>
      <c r="K46" s="155">
        <f t="shared" si="4"/>
        <v>2</v>
      </c>
      <c r="L46" s="86">
        <f t="shared" si="5"/>
        <v>8</v>
      </c>
      <c r="M46" s="159">
        <v>8</v>
      </c>
    </row>
    <row r="47" spans="1:13">
      <c r="A47" s="60" t="s">
        <v>277</v>
      </c>
      <c r="B47" s="86" t="s">
        <v>128</v>
      </c>
      <c r="C47" s="11" t="s">
        <v>14</v>
      </c>
      <c r="D47" s="11">
        <v>12</v>
      </c>
      <c r="E47" s="86" t="str">
        <f t="shared" si="3"/>
        <v>Rita Simola</v>
      </c>
      <c r="F47" s="84">
        <v>1.4090909090909092</v>
      </c>
      <c r="G47" s="86">
        <f>VLOOKUP($E47,'Kisa 1'!$C$5:$J$151,8,0)</f>
        <v>1</v>
      </c>
      <c r="H47" s="86">
        <f>VLOOKUP(E47,'Kisa 2'!$C$5:$J$183,8,0)</f>
        <v>1</v>
      </c>
      <c r="I47" s="86">
        <f>VLOOKUP(E47,'Kisa 3'!$B$3:$I$176,8,0)</f>
        <v>1</v>
      </c>
      <c r="J47" s="86">
        <f>VLOOKUP(E47,'Kisa  4'!$J$2:$Q$195,8,0)</f>
        <v>5</v>
      </c>
      <c r="K47" s="154">
        <f t="shared" si="4"/>
        <v>4</v>
      </c>
      <c r="L47" s="86">
        <f t="shared" si="5"/>
        <v>8</v>
      </c>
      <c r="M47" s="159">
        <f>SUBTOTAL(9,H47:J47)</f>
        <v>7</v>
      </c>
    </row>
    <row r="48" spans="1:13">
      <c r="A48" s="60" t="s">
        <v>307</v>
      </c>
      <c r="B48" s="86" t="s">
        <v>1126</v>
      </c>
      <c r="C48" s="11" t="s">
        <v>14</v>
      </c>
      <c r="D48" s="11">
        <v>12</v>
      </c>
      <c r="E48" s="86" t="str">
        <f t="shared" si="3"/>
        <v>Sonja Leinamo</v>
      </c>
      <c r="F48" s="84">
        <v>1.4090909090909092</v>
      </c>
      <c r="G48" s="86" t="e">
        <f>VLOOKUP($E48,'Kisa 1'!$C$5:$J$151,8,0)</f>
        <v>#N/A</v>
      </c>
      <c r="H48" s="86" t="e">
        <f>VLOOKUP(E48,'Kisa 2'!$C$5:$J$183,8,0)</f>
        <v>#N/A</v>
      </c>
      <c r="I48" s="86" t="e">
        <f>VLOOKUP(E48,'Kisa 3'!$B$3:$I$176,8,0)</f>
        <v>#N/A</v>
      </c>
      <c r="J48" s="86">
        <f>VLOOKUP(E48,'Kisa  4'!$J$2:$Q$195,8,0)</f>
        <v>8</v>
      </c>
      <c r="K48" s="155">
        <f t="shared" si="4"/>
        <v>1</v>
      </c>
      <c r="L48" s="86">
        <f t="shared" si="5"/>
        <v>8</v>
      </c>
      <c r="M48" s="159">
        <v>8</v>
      </c>
    </row>
    <row r="49" spans="1:13">
      <c r="A49" s="60" t="s">
        <v>210</v>
      </c>
      <c r="B49" s="86" t="s">
        <v>87</v>
      </c>
      <c r="C49" s="11" t="s">
        <v>14</v>
      </c>
      <c r="D49" s="11">
        <v>40</v>
      </c>
      <c r="E49" s="86" t="str">
        <f t="shared" si="3"/>
        <v>Mari Rintanen</v>
      </c>
      <c r="F49" s="84">
        <v>1.2727272727272709</v>
      </c>
      <c r="G49" s="86">
        <f>VLOOKUP($E49,'Kisa 1'!$C$5:$J$151,8,0)</f>
        <v>7</v>
      </c>
      <c r="H49" s="86" t="e">
        <f>VLOOKUP(E49,'Kisa 2'!$C$5:$J$183,8,0)</f>
        <v>#N/A</v>
      </c>
      <c r="I49" s="86" t="e">
        <f>VLOOKUP(E49,'Kisa 3'!$B$3:$I$176,8,0)</f>
        <v>#N/A</v>
      </c>
      <c r="J49" s="86" t="e">
        <f>VLOOKUP(E49,'Kisa  4'!$J$2:$Q$195,8,0)</f>
        <v>#N/A</v>
      </c>
      <c r="K49" s="155">
        <f t="shared" si="4"/>
        <v>1</v>
      </c>
      <c r="L49" s="86">
        <f t="shared" si="5"/>
        <v>7</v>
      </c>
      <c r="M49" s="159">
        <v>7</v>
      </c>
    </row>
    <row r="50" spans="1:13">
      <c r="A50" s="60" t="s">
        <v>237</v>
      </c>
      <c r="B50" s="86" t="s">
        <v>238</v>
      </c>
      <c r="C50" s="11" t="s">
        <v>14</v>
      </c>
      <c r="D50" s="11">
        <v>18</v>
      </c>
      <c r="E50" s="86" t="str">
        <f t="shared" si="3"/>
        <v>Minttu Paunu</v>
      </c>
      <c r="F50" s="84">
        <v>1.2499999999999982</v>
      </c>
      <c r="G50" s="86">
        <f>VLOOKUP($E50,'Kisa 1'!$C$5:$J$151,8,0)</f>
        <v>1</v>
      </c>
      <c r="H50" s="86">
        <f>VLOOKUP(E50,'Kisa 2'!$C$5:$J$183,8,0)</f>
        <v>1</v>
      </c>
      <c r="I50" s="86">
        <f>VLOOKUP(E50,'Kisa 3'!$B$3:$I$176,8,0)</f>
        <v>5</v>
      </c>
      <c r="J50" s="86" t="e">
        <f>VLOOKUP(E50,'Kisa  4'!$J$2:$Q$195,8,0)</f>
        <v>#N/A</v>
      </c>
      <c r="K50" s="155">
        <f t="shared" si="4"/>
        <v>3</v>
      </c>
      <c r="L50" s="86">
        <f t="shared" si="5"/>
        <v>7</v>
      </c>
      <c r="M50" s="159">
        <v>7</v>
      </c>
    </row>
    <row r="51" spans="1:13">
      <c r="A51" s="60" t="s">
        <v>288</v>
      </c>
      <c r="B51" s="86" t="s">
        <v>153</v>
      </c>
      <c r="C51" s="11" t="s">
        <v>14</v>
      </c>
      <c r="D51" s="11">
        <v>14</v>
      </c>
      <c r="E51" s="86" t="str">
        <f t="shared" si="3"/>
        <v>Salla Mustonen</v>
      </c>
      <c r="F51" s="84">
        <v>1.3409090909090891</v>
      </c>
      <c r="G51" s="86">
        <f>VLOOKUP($E51,'Kisa 1'!$C$5:$J$151,8,0)</f>
        <v>1</v>
      </c>
      <c r="H51" s="86" t="e">
        <f>VLOOKUP(E51,'Kisa 2'!$C$5:$J$183,8,0)</f>
        <v>#N/A</v>
      </c>
      <c r="I51" s="86">
        <f>VLOOKUP(E51,'Kisa 3'!$B$3:$I$176,8,0)</f>
        <v>6</v>
      </c>
      <c r="J51" s="86" t="e">
        <f>VLOOKUP(E51,'Kisa  4'!$J$2:$Q$195,8,0)</f>
        <v>#N/A</v>
      </c>
      <c r="K51" s="155">
        <f t="shared" si="4"/>
        <v>2</v>
      </c>
      <c r="L51" s="86">
        <f t="shared" si="5"/>
        <v>7</v>
      </c>
      <c r="M51" s="159">
        <v>7</v>
      </c>
    </row>
    <row r="52" spans="1:13">
      <c r="A52" s="60" t="s">
        <v>28</v>
      </c>
      <c r="B52" s="86" t="s">
        <v>30</v>
      </c>
      <c r="C52" s="11" t="s">
        <v>14</v>
      </c>
      <c r="D52" s="11">
        <v>18</v>
      </c>
      <c r="E52" s="86" t="str">
        <f t="shared" si="3"/>
        <v>Anni Kivilaakso</v>
      </c>
      <c r="F52" s="84">
        <v>1.2499999999999982</v>
      </c>
      <c r="G52" s="86">
        <f>VLOOKUP($E52,'Kisa 1'!$C$5:$J$151,8,0)</f>
        <v>6</v>
      </c>
      <c r="H52" s="86" t="e">
        <f>VLOOKUP(E52,'Kisa 2'!$C$5:$J$183,8,0)</f>
        <v>#N/A</v>
      </c>
      <c r="I52" s="86" t="e">
        <f>VLOOKUP(E52,'Kisa 3'!$B$3:$I$176,8,0)</f>
        <v>#N/A</v>
      </c>
      <c r="J52" s="86" t="e">
        <f>VLOOKUP(E52,'Kisa  4'!$J$2:$Q$195,8,0)</f>
        <v>#N/A</v>
      </c>
      <c r="K52" s="155">
        <f t="shared" si="4"/>
        <v>1</v>
      </c>
      <c r="L52" s="86">
        <f t="shared" si="5"/>
        <v>6</v>
      </c>
      <c r="M52" s="159">
        <v>6</v>
      </c>
    </row>
    <row r="53" spans="1:13">
      <c r="A53" s="60" t="s">
        <v>28</v>
      </c>
      <c r="B53" s="86" t="s">
        <v>1130</v>
      </c>
      <c r="C53" s="11" t="s">
        <v>14</v>
      </c>
      <c r="D53" s="11">
        <v>15</v>
      </c>
      <c r="E53" s="86" t="str">
        <f t="shared" si="3"/>
        <v>Anni Tanskanen</v>
      </c>
      <c r="F53" s="84">
        <v>1.2727272727272709</v>
      </c>
      <c r="G53" s="86" t="e">
        <f>VLOOKUP($E53,'Kisa 1'!$C$5:$J$151,8,0)</f>
        <v>#N/A</v>
      </c>
      <c r="H53" s="86" t="e">
        <f>VLOOKUP(E53,'Kisa 2'!$C$5:$J$183,8,0)</f>
        <v>#N/A</v>
      </c>
      <c r="I53" s="86" t="e">
        <f>VLOOKUP(E53,'Kisa 3'!$B$3:$I$176,8,0)</f>
        <v>#N/A</v>
      </c>
      <c r="J53" s="86">
        <f>VLOOKUP(E53,'Kisa  4'!$J$2:$Q$195,8,0)</f>
        <v>6</v>
      </c>
      <c r="K53" s="155">
        <f t="shared" si="4"/>
        <v>1</v>
      </c>
      <c r="L53" s="86">
        <f t="shared" si="5"/>
        <v>6</v>
      </c>
      <c r="M53" s="159">
        <v>6</v>
      </c>
    </row>
    <row r="54" spans="1:13">
      <c r="A54" s="60" t="s">
        <v>182</v>
      </c>
      <c r="B54" s="86" t="s">
        <v>183</v>
      </c>
      <c r="C54" s="11" t="s">
        <v>14</v>
      </c>
      <c r="D54" s="11">
        <v>8</v>
      </c>
      <c r="E54" s="86" t="str">
        <f t="shared" si="3"/>
        <v>Kira Holmala</v>
      </c>
      <c r="F54" s="84">
        <v>1.6590909090909092</v>
      </c>
      <c r="G54" s="86">
        <f>VLOOKUP($E54,'Kisa 1'!$C$5:$J$151,8,0)</f>
        <v>1</v>
      </c>
      <c r="H54" s="86">
        <f>VLOOKUP(E54,'Kisa 2'!$C$5:$J$183,8,0)</f>
        <v>4</v>
      </c>
      <c r="I54" s="86" t="e">
        <f>VLOOKUP(E54,'Kisa 3'!$B$3:$I$176,8,0)</f>
        <v>#N/A</v>
      </c>
      <c r="J54" s="86">
        <f>VLOOKUP(E54,'Kisa  4'!$J$2:$Q$195,8,0)</f>
        <v>1</v>
      </c>
      <c r="K54" s="155">
        <f t="shared" si="4"/>
        <v>3</v>
      </c>
      <c r="L54" s="86">
        <f t="shared" si="5"/>
        <v>6</v>
      </c>
      <c r="M54" s="159">
        <v>6</v>
      </c>
    </row>
    <row r="55" spans="1:13">
      <c r="A55" s="60" t="s">
        <v>85</v>
      </c>
      <c r="B55" s="86" t="s">
        <v>87</v>
      </c>
      <c r="C55" s="11" t="s">
        <v>14</v>
      </c>
      <c r="D55" s="11">
        <v>16</v>
      </c>
      <c r="E55" s="86" t="str">
        <f t="shared" si="3"/>
        <v>Heini Rintanen</v>
      </c>
      <c r="F55" s="84">
        <v>1.2727272727272709</v>
      </c>
      <c r="G55" s="86">
        <f>VLOOKUP($E55,'Kisa 1'!$C$5:$J$151,8,0)</f>
        <v>5</v>
      </c>
      <c r="H55" s="86" t="e">
        <f>VLOOKUP(E55,'Kisa 2'!$C$5:$J$183,8,0)</f>
        <v>#N/A</v>
      </c>
      <c r="I55" s="86" t="e">
        <f>VLOOKUP(E55,'Kisa 3'!$B$3:$I$176,8,0)</f>
        <v>#N/A</v>
      </c>
      <c r="J55" s="86" t="e">
        <f>VLOOKUP(E55,'Kisa  4'!$J$2:$Q$195,8,0)</f>
        <v>#N/A</v>
      </c>
      <c r="K55" s="155">
        <f t="shared" si="4"/>
        <v>1</v>
      </c>
      <c r="L55" s="86">
        <f t="shared" si="5"/>
        <v>5</v>
      </c>
      <c r="M55" s="159">
        <v>5</v>
      </c>
    </row>
    <row r="56" spans="1:13">
      <c r="A56" s="60" t="s">
        <v>203</v>
      </c>
      <c r="B56" s="86" t="s">
        <v>202</v>
      </c>
      <c r="C56" s="11" t="s">
        <v>14</v>
      </c>
      <c r="D56" s="11">
        <v>10</v>
      </c>
      <c r="E56" s="86" t="str">
        <f t="shared" si="3"/>
        <v>Liisa Matinheikki</v>
      </c>
      <c r="F56" s="84">
        <v>1.5</v>
      </c>
      <c r="G56" s="86" t="e">
        <f>VLOOKUP($E56,'Kisa 1'!$C$5:$J$151,8,0)</f>
        <v>#N/A</v>
      </c>
      <c r="H56" s="86" t="e">
        <f>VLOOKUP(E56,'Kisa 2'!$C$5:$J$183,8,0)</f>
        <v>#N/A</v>
      </c>
      <c r="I56" s="86">
        <f>VLOOKUP(E56,'Kisa 3'!$B$3:$I$176,8,0)</f>
        <v>4</v>
      </c>
      <c r="J56" s="86">
        <f>VLOOKUP(E56,'Kisa  4'!$J$2:$Q$195,8,0)</f>
        <v>1</v>
      </c>
      <c r="K56" s="155">
        <f t="shared" si="4"/>
        <v>2</v>
      </c>
      <c r="L56" s="86">
        <f t="shared" si="5"/>
        <v>5</v>
      </c>
      <c r="M56" s="159">
        <v>5</v>
      </c>
    </row>
    <row r="57" spans="1:13">
      <c r="A57" s="60" t="s">
        <v>283</v>
      </c>
      <c r="B57" s="86" t="s">
        <v>284</v>
      </c>
      <c r="C57" s="11" t="s">
        <v>14</v>
      </c>
      <c r="D57" s="2">
        <v>50</v>
      </c>
      <c r="E57" s="86" t="str">
        <f t="shared" si="3"/>
        <v>Saija Laurila</v>
      </c>
      <c r="F57" s="84">
        <v>1.3863636363636342</v>
      </c>
      <c r="G57" s="86" t="e">
        <f>VLOOKUP($E57,'Kisa 1'!$C$5:$J$151,8,0)</f>
        <v>#N/A</v>
      </c>
      <c r="H57" s="86">
        <f>VLOOKUP(E57,'Kisa 2'!$C$5:$J$183,8,0)</f>
        <v>1</v>
      </c>
      <c r="I57" s="86">
        <f>VLOOKUP(E57,'Kisa 3'!$B$3:$I$176,8,0)</f>
        <v>1</v>
      </c>
      <c r="J57" s="86">
        <f>VLOOKUP(E57,'Kisa  4'!$J$2:$Q$195,8,0)</f>
        <v>3</v>
      </c>
      <c r="K57" s="155">
        <f t="shared" si="4"/>
        <v>3</v>
      </c>
      <c r="L57" s="86">
        <f t="shared" si="5"/>
        <v>5</v>
      </c>
      <c r="M57" s="159">
        <v>5</v>
      </c>
    </row>
    <row r="58" spans="1:13">
      <c r="A58" s="60" t="s">
        <v>85</v>
      </c>
      <c r="B58" s="86" t="s">
        <v>86</v>
      </c>
      <c r="C58" s="11" t="s">
        <v>14</v>
      </c>
      <c r="D58" s="11">
        <v>21</v>
      </c>
      <c r="E58" s="86" t="str">
        <f t="shared" si="3"/>
        <v>Heini Papinsaari</v>
      </c>
      <c r="F58" s="89">
        <v>1.113636363636362</v>
      </c>
      <c r="G58" s="86">
        <f>VLOOKUP($E58,'Kisa 1'!$C$5:$J$151,8,0)</f>
        <v>4</v>
      </c>
      <c r="H58" s="86" t="e">
        <f>VLOOKUP(E58,'Kisa 2'!$C$5:$J$183,8,0)</f>
        <v>#N/A</v>
      </c>
      <c r="I58" s="86" t="e">
        <f>VLOOKUP(E58,'Kisa 3'!$B$3:$I$176,8,0)</f>
        <v>#N/A</v>
      </c>
      <c r="J58" s="86" t="e">
        <f>VLOOKUP(E58,'Kisa  4'!$J$2:$Q$195,8,0)</f>
        <v>#N/A</v>
      </c>
      <c r="K58" s="155">
        <f t="shared" si="4"/>
        <v>1</v>
      </c>
      <c r="L58" s="86">
        <f t="shared" si="5"/>
        <v>4</v>
      </c>
      <c r="M58" s="159">
        <v>4</v>
      </c>
    </row>
    <row r="59" spans="1:13">
      <c r="A59" s="60" t="s">
        <v>208</v>
      </c>
      <c r="B59" s="86" t="s">
        <v>209</v>
      </c>
      <c r="C59" s="11" t="s">
        <v>14</v>
      </c>
      <c r="D59" s="11">
        <v>40</v>
      </c>
      <c r="E59" s="86" t="str">
        <f t="shared" si="3"/>
        <v>Maija Yli-Hietanen</v>
      </c>
      <c r="F59" s="84">
        <v>1.2727272727272709</v>
      </c>
      <c r="G59" s="86">
        <f>VLOOKUP($E59,'Kisa 1'!$C$5:$J$151,8,0)</f>
        <v>1</v>
      </c>
      <c r="H59" s="86">
        <f>VLOOKUP(E59,'Kisa 2'!$C$5:$J$183,8,0)</f>
        <v>1</v>
      </c>
      <c r="I59" s="86">
        <f>VLOOKUP(E59,'Kisa 3'!$B$3:$I$176,8,0)</f>
        <v>1</v>
      </c>
      <c r="J59" s="86">
        <f>VLOOKUP(E59,'Kisa  4'!$J$2:$Q$195,8,0)</f>
        <v>1</v>
      </c>
      <c r="K59" s="154">
        <f t="shared" si="4"/>
        <v>4</v>
      </c>
      <c r="L59" s="86">
        <f t="shared" si="5"/>
        <v>4</v>
      </c>
      <c r="M59" s="159">
        <f>SUBTOTAL(9,H59:J59)</f>
        <v>3</v>
      </c>
    </row>
    <row r="60" spans="1:13">
      <c r="A60" s="60" t="s">
        <v>212</v>
      </c>
      <c r="B60" s="86" t="s">
        <v>213</v>
      </c>
      <c r="C60" s="11" t="s">
        <v>14</v>
      </c>
      <c r="D60" s="11">
        <v>45</v>
      </c>
      <c r="E60" s="86" t="str">
        <f t="shared" si="3"/>
        <v>Marika Aronen-Ketola</v>
      </c>
      <c r="F60" s="84">
        <v>1.3181818181818161</v>
      </c>
      <c r="G60" s="86">
        <f>VLOOKUP($E60,'Kisa 1'!$C$5:$J$151,8,0)</f>
        <v>1</v>
      </c>
      <c r="H60" s="86">
        <f>VLOOKUP(E60,'Kisa 2'!$C$5:$J$183,8,0)</f>
        <v>1</v>
      </c>
      <c r="I60" s="86">
        <f>VLOOKUP(E60,'Kisa 3'!$B$3:$I$176,8,0)</f>
        <v>1</v>
      </c>
      <c r="J60" s="86">
        <f>VLOOKUP(E60,'Kisa  4'!$J$2:$Q$195,8,0)</f>
        <v>1</v>
      </c>
      <c r="K60" s="154">
        <f t="shared" si="4"/>
        <v>4</v>
      </c>
      <c r="L60" s="86">
        <f t="shared" si="5"/>
        <v>4</v>
      </c>
      <c r="M60" s="159">
        <f>SUBTOTAL(9,H60:J60)</f>
        <v>3</v>
      </c>
    </row>
    <row r="61" spans="1:13">
      <c r="A61" s="60" t="s">
        <v>215</v>
      </c>
      <c r="B61" s="86" t="s">
        <v>116</v>
      </c>
      <c r="C61" s="11" t="s">
        <v>14</v>
      </c>
      <c r="D61" s="127">
        <v>50</v>
      </c>
      <c r="E61" s="86" t="str">
        <f t="shared" si="3"/>
        <v>Marita Kymäläinen</v>
      </c>
      <c r="F61" s="84">
        <v>1.3863636363636342</v>
      </c>
      <c r="G61" s="86">
        <f>VLOOKUP($E61,'Kisa 1'!$C$5:$J$151,8,0)</f>
        <v>1</v>
      </c>
      <c r="H61" s="86">
        <f>VLOOKUP(E61,'Kisa 2'!$C$5:$J$183,8,0)</f>
        <v>1</v>
      </c>
      <c r="I61" s="86">
        <f>VLOOKUP(E61,'Kisa 3'!$B$3:$I$176,8,0)</f>
        <v>1</v>
      </c>
      <c r="J61" s="86">
        <f>VLOOKUP(E61,'Kisa  4'!$J$2:$Q$195,8,0)</f>
        <v>1</v>
      </c>
      <c r="K61" s="154">
        <f t="shared" si="4"/>
        <v>4</v>
      </c>
      <c r="L61" s="86">
        <f t="shared" si="5"/>
        <v>4</v>
      </c>
      <c r="M61" s="159">
        <f>SUBTOTAL(9,H61:J61)</f>
        <v>3</v>
      </c>
    </row>
    <row r="62" spans="1:13">
      <c r="A62" s="60" t="s">
        <v>246</v>
      </c>
      <c r="B62" s="86" t="s">
        <v>247</v>
      </c>
      <c r="C62" s="11" t="s">
        <v>14</v>
      </c>
      <c r="D62" s="11">
        <v>16</v>
      </c>
      <c r="E62" s="86" t="str">
        <f t="shared" si="3"/>
        <v>Nina Viitala</v>
      </c>
      <c r="F62" s="84">
        <v>1.2727272727272709</v>
      </c>
      <c r="G62" s="86">
        <f>VLOOKUP($E62,'Kisa 1'!$C$5:$J$151,8,0)</f>
        <v>1</v>
      </c>
      <c r="H62" s="86">
        <f>VLOOKUP(E62,'Kisa 2'!$C$5:$J$183,8,0)</f>
        <v>1</v>
      </c>
      <c r="I62" s="86">
        <f>VLOOKUP(E62,'Kisa 3'!$B$3:$I$176,8,0)</f>
        <v>1</v>
      </c>
      <c r="J62" s="86">
        <f>VLOOKUP(E62,'Kisa  4'!$J$2:$Q$195,8,0)</f>
        <v>1</v>
      </c>
      <c r="K62" s="154">
        <f t="shared" si="4"/>
        <v>4</v>
      </c>
      <c r="L62" s="86">
        <f t="shared" si="5"/>
        <v>4</v>
      </c>
      <c r="M62" s="159">
        <f>SUBTOTAL(9,G62:I62)</f>
        <v>3</v>
      </c>
    </row>
    <row r="63" spans="1:13">
      <c r="A63" s="60" t="s">
        <v>293</v>
      </c>
      <c r="B63" s="86" t="s">
        <v>294</v>
      </c>
      <c r="C63" s="11" t="s">
        <v>14</v>
      </c>
      <c r="D63" s="11">
        <v>35</v>
      </c>
      <c r="E63" s="86" t="str">
        <f t="shared" si="3"/>
        <v>Sanna Raunila</v>
      </c>
      <c r="F63" s="132">
        <v>1.2272727272727253</v>
      </c>
      <c r="G63" s="86">
        <f>VLOOKUP($E63,'Kisa 1'!$C$5:$J$151,8,0)</f>
        <v>1</v>
      </c>
      <c r="H63" s="86">
        <f>VLOOKUP(E63,'Kisa 2'!$C$5:$J$183,8,0)</f>
        <v>1</v>
      </c>
      <c r="I63" s="86">
        <f>VLOOKUP(E63,'Kisa 3'!$B$3:$I$176,8,0)</f>
        <v>1</v>
      </c>
      <c r="J63" s="86">
        <f>VLOOKUP(E63,'Kisa  4'!$J$2:$Q$195,8,0)</f>
        <v>1</v>
      </c>
      <c r="K63" s="154">
        <f t="shared" si="4"/>
        <v>4</v>
      </c>
      <c r="L63" s="86">
        <f t="shared" si="5"/>
        <v>4</v>
      </c>
      <c r="M63" s="159">
        <f>SUBTOTAL(9,H63:J63)</f>
        <v>3</v>
      </c>
    </row>
    <row r="64" spans="1:13">
      <c r="A64" s="60" t="s">
        <v>303</v>
      </c>
      <c r="B64" s="86" t="s">
        <v>247</v>
      </c>
      <c r="C64" s="11" t="s">
        <v>14</v>
      </c>
      <c r="D64" s="11">
        <v>14</v>
      </c>
      <c r="E64" s="86" t="str">
        <f t="shared" si="3"/>
        <v>Sini Viitala</v>
      </c>
      <c r="F64" s="84">
        <v>1.3409090909090891</v>
      </c>
      <c r="G64" s="86">
        <f>VLOOKUP($E64,'Kisa 1'!$C$5:$J$151,8,0)</f>
        <v>1</v>
      </c>
      <c r="H64" s="86">
        <f>VLOOKUP(E64,'Kisa 2'!$C$5:$J$183,8,0)</f>
        <v>1</v>
      </c>
      <c r="I64" s="86">
        <f>VLOOKUP(E64,'Kisa 3'!$B$3:$I$176,8,0)</f>
        <v>1</v>
      </c>
      <c r="J64" s="86">
        <f>VLOOKUP(E64,'Kisa  4'!$J$2:$Q$195,8,0)</f>
        <v>1</v>
      </c>
      <c r="K64" s="154">
        <f t="shared" si="4"/>
        <v>4</v>
      </c>
      <c r="L64" s="86">
        <f t="shared" si="5"/>
        <v>4</v>
      </c>
      <c r="M64" s="159">
        <f>SUBTOTAL(9,H64:J64)</f>
        <v>3</v>
      </c>
    </row>
    <row r="65" spans="1:13">
      <c r="A65" s="60" t="s">
        <v>310</v>
      </c>
      <c r="B65" s="86" t="s">
        <v>109</v>
      </c>
      <c r="C65" s="11" t="s">
        <v>14</v>
      </c>
      <c r="D65" s="11">
        <v>55</v>
      </c>
      <c r="E65" s="86" t="str">
        <f t="shared" si="3"/>
        <v>Taina Koivisto</v>
      </c>
      <c r="F65" s="84">
        <v>1.4772727272727251</v>
      </c>
      <c r="G65" s="86">
        <f>VLOOKUP($E65,'Kisa 1'!$C$5:$J$151,8,0)</f>
        <v>1</v>
      </c>
      <c r="H65" s="86">
        <f>VLOOKUP(E65,'Kisa 2'!$C$5:$J$183,8,0)</f>
        <v>1</v>
      </c>
      <c r="I65" s="86">
        <f>VLOOKUP(E65,'Kisa 3'!$B$3:$I$176,8,0)</f>
        <v>1</v>
      </c>
      <c r="J65" s="86">
        <f>VLOOKUP(E65,'Kisa  4'!$J$2:$Q$195,8,0)</f>
        <v>1</v>
      </c>
      <c r="K65" s="154">
        <f t="shared" si="4"/>
        <v>4</v>
      </c>
      <c r="L65" s="86">
        <f t="shared" si="5"/>
        <v>4</v>
      </c>
      <c r="M65" s="159">
        <f>SUBTOTAL(9,H65:J65)</f>
        <v>3</v>
      </c>
    </row>
    <row r="66" spans="1:13">
      <c r="A66" s="60" t="s">
        <v>338</v>
      </c>
      <c r="B66" s="86" t="s">
        <v>339</v>
      </c>
      <c r="C66" s="11" t="s">
        <v>14</v>
      </c>
      <c r="D66" s="90">
        <v>40</v>
      </c>
      <c r="E66" s="86" t="str">
        <f t="shared" ref="E66:E97" si="6">(A66&amp;" "&amp;B66)</f>
        <v>Tuuli-Maija Stenman</v>
      </c>
      <c r="F66" s="91">
        <v>1.2727272727272709</v>
      </c>
      <c r="G66" s="86">
        <f>VLOOKUP($E66,'Kisa 1'!$C$5:$J$151,8,0)</f>
        <v>1</v>
      </c>
      <c r="H66" s="86">
        <f>VLOOKUP(E66,'Kisa 2'!$C$5:$J$183,8,0)</f>
        <v>1</v>
      </c>
      <c r="I66" s="86">
        <f>VLOOKUP(E66,'Kisa 3'!$B$3:$I$176,8,0)</f>
        <v>1</v>
      </c>
      <c r="J66" s="86">
        <f>VLOOKUP(E66,'Kisa  4'!$J$2:$Q$195,8,0)</f>
        <v>1</v>
      </c>
      <c r="K66" s="154">
        <f t="shared" ref="K66:K97" si="7">COUNT(G66:J66)</f>
        <v>4</v>
      </c>
      <c r="L66" s="86">
        <f t="shared" ref="L66:L97" si="8">SUMIF(G66:J66,"&lt;&gt;#PUUTTUU!")</f>
        <v>4</v>
      </c>
      <c r="M66" s="159">
        <f>SUBTOTAL(9,H66:J66)</f>
        <v>3</v>
      </c>
    </row>
    <row r="67" spans="1:13">
      <c r="A67" s="60" t="s">
        <v>26</v>
      </c>
      <c r="B67" s="86" t="s">
        <v>27</v>
      </c>
      <c r="C67" s="11" t="s">
        <v>14</v>
      </c>
      <c r="D67" s="11">
        <v>50</v>
      </c>
      <c r="E67" s="86" t="str">
        <f t="shared" si="6"/>
        <v>Anneli Hautaniemi</v>
      </c>
      <c r="F67" s="84">
        <v>1.3863636363636342</v>
      </c>
      <c r="G67" s="86" t="e">
        <f>VLOOKUP($E67,'Kisa 1'!$C$5:$J$151,8,0)</f>
        <v>#N/A</v>
      </c>
      <c r="H67" s="86">
        <f>VLOOKUP(E67,'Kisa 2'!$C$5:$J$183,8,0)</f>
        <v>1</v>
      </c>
      <c r="I67" s="86">
        <f>VLOOKUP(E67,'Kisa 3'!$B$3:$I$176,8,0)</f>
        <v>1</v>
      </c>
      <c r="J67" s="86">
        <f>VLOOKUP(E67,'Kisa  4'!$J$2:$Q$195,8,0)</f>
        <v>1</v>
      </c>
      <c r="K67" s="155">
        <f t="shared" si="7"/>
        <v>3</v>
      </c>
      <c r="L67" s="86">
        <f t="shared" si="8"/>
        <v>3</v>
      </c>
      <c r="M67" s="159">
        <v>3</v>
      </c>
    </row>
    <row r="68" spans="1:13">
      <c r="A68" s="60" t="s">
        <v>77</v>
      </c>
      <c r="B68" s="86" t="s">
        <v>76</v>
      </c>
      <c r="C68" s="11" t="s">
        <v>14</v>
      </c>
      <c r="D68" s="11">
        <v>8</v>
      </c>
      <c r="E68" s="86" t="str">
        <f t="shared" si="6"/>
        <v>Hanni Koski</v>
      </c>
      <c r="F68" s="84">
        <v>1.6590909090909092</v>
      </c>
      <c r="G68" s="86">
        <f>VLOOKUP($E68,'Kisa 1'!$C$5:$J$151,8,0)</f>
        <v>1</v>
      </c>
      <c r="H68" s="86">
        <f>VLOOKUP(E68,'Kisa 2'!$C$5:$J$183,8,0)</f>
        <v>1</v>
      </c>
      <c r="I68" s="86" t="e">
        <f>VLOOKUP(E68,'Kisa 3'!$B$3:$I$176,8,0)</f>
        <v>#N/A</v>
      </c>
      <c r="J68" s="86">
        <f>VLOOKUP(E68,'Kisa  4'!$J$2:$Q$195,8,0)</f>
        <v>1</v>
      </c>
      <c r="K68" s="155">
        <f t="shared" si="7"/>
        <v>3</v>
      </c>
      <c r="L68" s="86">
        <f t="shared" si="8"/>
        <v>3</v>
      </c>
      <c r="M68" s="159">
        <v>3</v>
      </c>
    </row>
    <row r="69" spans="1:13">
      <c r="A69" s="60" t="s">
        <v>90</v>
      </c>
      <c r="B69" s="86" t="s">
        <v>91</v>
      </c>
      <c r="C69" s="11" t="s">
        <v>14</v>
      </c>
      <c r="D69" s="11">
        <v>50</v>
      </c>
      <c r="E69" s="86" t="str">
        <f t="shared" si="6"/>
        <v>Heli Annila</v>
      </c>
      <c r="F69" s="84">
        <v>1.3863636363636342</v>
      </c>
      <c r="G69" s="86" t="e">
        <f>VLOOKUP($E69,'Kisa 1'!$C$5:$J$151,8,0)</f>
        <v>#N/A</v>
      </c>
      <c r="H69" s="86">
        <f>VLOOKUP(E69,'Kisa 2'!$C$5:$J$183,8,0)</f>
        <v>1</v>
      </c>
      <c r="I69" s="86">
        <f>VLOOKUP(E69,'Kisa 3'!$B$3:$I$176,8,0)</f>
        <v>1</v>
      </c>
      <c r="J69" s="86">
        <f>VLOOKUP(E69,'Kisa  4'!$J$2:$Q$195,8,0)</f>
        <v>1</v>
      </c>
      <c r="K69" s="155">
        <f t="shared" si="7"/>
        <v>3</v>
      </c>
      <c r="L69" s="86">
        <f t="shared" si="8"/>
        <v>3</v>
      </c>
      <c r="M69" s="159">
        <v>3</v>
      </c>
    </row>
    <row r="70" spans="1:13">
      <c r="A70" s="60" t="s">
        <v>95</v>
      </c>
      <c r="B70" s="86" t="s">
        <v>97</v>
      </c>
      <c r="C70" s="92" t="s">
        <v>14</v>
      </c>
      <c r="D70" s="11">
        <v>18</v>
      </c>
      <c r="E70" s="86" t="str">
        <f t="shared" si="6"/>
        <v>Hilla Toivanen</v>
      </c>
      <c r="F70" s="91">
        <v>1.2499999999999982</v>
      </c>
      <c r="G70" s="86">
        <f>VLOOKUP($E70,'Kisa 1'!$C$5:$J$151,8,0)</f>
        <v>1</v>
      </c>
      <c r="H70" s="86">
        <f>VLOOKUP(E70,'Kisa 2'!$C$5:$J$183,8,0)</f>
        <v>1</v>
      </c>
      <c r="I70" s="86" t="e">
        <f>VLOOKUP(E70,'Kisa 3'!$B$3:$I$176,8,0)</f>
        <v>#N/A</v>
      </c>
      <c r="J70" s="86">
        <f>VLOOKUP(E70,'Kisa  4'!$J$2:$Q$195,8,0)</f>
        <v>1</v>
      </c>
      <c r="K70" s="155">
        <f t="shared" si="7"/>
        <v>3</v>
      </c>
      <c r="L70" s="86">
        <f t="shared" si="8"/>
        <v>3</v>
      </c>
      <c r="M70" s="159">
        <v>3</v>
      </c>
    </row>
    <row r="71" spans="1:13">
      <c r="A71" s="60" t="s">
        <v>124</v>
      </c>
      <c r="B71" s="86" t="s">
        <v>125</v>
      </c>
      <c r="C71" s="11" t="s">
        <v>14</v>
      </c>
      <c r="D71" s="11">
        <v>16</v>
      </c>
      <c r="E71" s="86" t="str">
        <f t="shared" si="6"/>
        <v>Jenna Leipijärvi</v>
      </c>
      <c r="F71" s="84">
        <v>1.2727272727272709</v>
      </c>
      <c r="G71" s="86">
        <f>VLOOKUP($E71,'Kisa 1'!$C$5:$J$151,8,0)</f>
        <v>1</v>
      </c>
      <c r="H71" s="86">
        <f>VLOOKUP(E71,'Kisa 2'!$C$5:$J$183,8,0)</f>
        <v>2</v>
      </c>
      <c r="I71" s="86" t="e">
        <f>VLOOKUP(E71,'Kisa 3'!$B$3:$I$176,8,0)</f>
        <v>#N/A</v>
      </c>
      <c r="J71" s="86" t="e">
        <f>VLOOKUP(E71,'Kisa  4'!$J$2:$Q$195,8,0)</f>
        <v>#N/A</v>
      </c>
      <c r="K71" s="155">
        <f t="shared" si="7"/>
        <v>2</v>
      </c>
      <c r="L71" s="86">
        <f t="shared" si="8"/>
        <v>3</v>
      </c>
      <c r="M71" s="159">
        <v>3</v>
      </c>
    </row>
    <row r="72" spans="1:13">
      <c r="A72" s="60" t="s">
        <v>147</v>
      </c>
      <c r="B72" s="86" t="s">
        <v>148</v>
      </c>
      <c r="C72" s="11" t="s">
        <v>14</v>
      </c>
      <c r="D72" s="11">
        <v>14</v>
      </c>
      <c r="E72" s="86" t="str">
        <f t="shared" si="6"/>
        <v>Julia Hirvonen</v>
      </c>
      <c r="F72" s="84">
        <v>1.3409090909090891</v>
      </c>
      <c r="G72" s="86" t="e">
        <f>VLOOKUP($E72,'Kisa 1'!$C$5:$J$151,8,0)</f>
        <v>#N/A</v>
      </c>
      <c r="H72" s="86" t="e">
        <f>VLOOKUP(E72,'Kisa 2'!$C$5:$J$183,8,0)</f>
        <v>#N/A</v>
      </c>
      <c r="I72" s="86">
        <f>VLOOKUP(E72,'Kisa 3'!$B$3:$I$176,8,0)</f>
        <v>2</v>
      </c>
      <c r="J72" s="86">
        <f>VLOOKUP(E72,'Kisa  4'!$J$2:$Q$195,8,0)</f>
        <v>1</v>
      </c>
      <c r="K72" s="155">
        <f t="shared" si="7"/>
        <v>2</v>
      </c>
      <c r="L72" s="86">
        <f t="shared" si="8"/>
        <v>3</v>
      </c>
      <c r="M72" s="159">
        <v>3</v>
      </c>
    </row>
    <row r="73" spans="1:13">
      <c r="A73" s="60" t="s">
        <v>161</v>
      </c>
      <c r="B73" s="86" t="s">
        <v>84</v>
      </c>
      <c r="C73" s="11" t="s">
        <v>14</v>
      </c>
      <c r="D73" s="2">
        <v>10</v>
      </c>
      <c r="E73" s="86" t="str">
        <f t="shared" si="6"/>
        <v>Kaisa Takala</v>
      </c>
      <c r="F73" s="84">
        <v>1.5</v>
      </c>
      <c r="G73" s="86" t="e">
        <f>VLOOKUP($E73,'Kisa 1'!$C$5:$J$151,8,0)</f>
        <v>#N/A</v>
      </c>
      <c r="H73" s="86">
        <f>VLOOKUP(E73,'Kisa 2'!$C$5:$J$183,8,0)</f>
        <v>1</v>
      </c>
      <c r="I73" s="86">
        <f>VLOOKUP(E73,'Kisa 3'!$B$3:$I$176,8,0)</f>
        <v>1</v>
      </c>
      <c r="J73" s="86">
        <f>VLOOKUP(E73,'Kisa  4'!$J$2:$Q$195,8,0)</f>
        <v>1</v>
      </c>
      <c r="K73" s="155">
        <f t="shared" si="7"/>
        <v>3</v>
      </c>
      <c r="L73" s="86">
        <f t="shared" si="8"/>
        <v>3</v>
      </c>
      <c r="M73" s="159">
        <v>3</v>
      </c>
    </row>
    <row r="74" spans="1:13">
      <c r="A74" s="60" t="s">
        <v>176</v>
      </c>
      <c r="B74" s="86" t="s">
        <v>177</v>
      </c>
      <c r="C74" s="11" t="s">
        <v>14</v>
      </c>
      <c r="D74" s="11">
        <v>35</v>
      </c>
      <c r="E74" s="86" t="str">
        <f t="shared" si="6"/>
        <v>Katriina Nummela</v>
      </c>
      <c r="F74" s="132">
        <v>1.2272727272727253</v>
      </c>
      <c r="G74" s="86">
        <f>VLOOKUP($E74,'Kisa 1'!$C$5:$J$151,8,0)</f>
        <v>1</v>
      </c>
      <c r="H74" s="86" t="e">
        <f>VLOOKUP(E74,'Kisa 2'!$C$5:$J$183,8,0)</f>
        <v>#N/A</v>
      </c>
      <c r="I74" s="86">
        <f>VLOOKUP(E74,'Kisa 3'!$B$3:$I$176,8,0)</f>
        <v>1</v>
      </c>
      <c r="J74" s="86">
        <f>VLOOKUP(E74,'Kisa  4'!$J$2:$Q$195,8,0)</f>
        <v>1</v>
      </c>
      <c r="K74" s="155">
        <f t="shared" si="7"/>
        <v>3</v>
      </c>
      <c r="L74" s="86">
        <f t="shared" si="8"/>
        <v>3</v>
      </c>
      <c r="M74" s="159">
        <v>3</v>
      </c>
    </row>
    <row r="75" spans="1:13">
      <c r="A75" s="60" t="s">
        <v>190</v>
      </c>
      <c r="B75" s="86" t="s">
        <v>191</v>
      </c>
      <c r="C75" s="11" t="s">
        <v>14</v>
      </c>
      <c r="D75" s="11">
        <v>45</v>
      </c>
      <c r="E75" s="86" t="str">
        <f t="shared" si="6"/>
        <v>Kristiina Oksanen</v>
      </c>
      <c r="F75" s="84">
        <v>1.3181818181818161</v>
      </c>
      <c r="G75" s="86">
        <f>VLOOKUP($E75,'Kisa 1'!$C$5:$J$151,8,0)</f>
        <v>1</v>
      </c>
      <c r="H75" s="86">
        <f>VLOOKUP(E75,'Kisa 2'!$C$5:$J$183,8,0)</f>
        <v>1</v>
      </c>
      <c r="I75" s="86" t="e">
        <f>VLOOKUP(E75,'Kisa 3'!$B$3:$I$176,8,0)</f>
        <v>#N/A</v>
      </c>
      <c r="J75" s="86">
        <f>VLOOKUP(E75,'Kisa  4'!$J$2:$Q$195,8,0)</f>
        <v>1</v>
      </c>
      <c r="K75" s="155">
        <f t="shared" si="7"/>
        <v>3</v>
      </c>
      <c r="L75" s="86">
        <f t="shared" si="8"/>
        <v>3</v>
      </c>
      <c r="M75" s="159">
        <v>3</v>
      </c>
    </row>
    <row r="76" spans="1:13">
      <c r="A76" s="60" t="s">
        <v>224</v>
      </c>
      <c r="B76" s="86" t="s">
        <v>13</v>
      </c>
      <c r="C76" s="11" t="s">
        <v>14</v>
      </c>
      <c r="D76" s="11">
        <v>50</v>
      </c>
      <c r="E76" s="86" t="str">
        <f t="shared" si="6"/>
        <v>Merja Toivonen</v>
      </c>
      <c r="F76" s="84">
        <v>1.3863636363636342</v>
      </c>
      <c r="G76" s="86">
        <f>VLOOKUP($E76,'Kisa 1'!$C$5:$J$151,8,0)</f>
        <v>1</v>
      </c>
      <c r="H76" s="86" t="e">
        <f>VLOOKUP(E76,'Kisa 2'!$C$5:$J$183,8,0)</f>
        <v>#N/A</v>
      </c>
      <c r="I76" s="86">
        <f>VLOOKUP(E76,'Kisa 3'!$B$3:$I$176,8,0)</f>
        <v>1</v>
      </c>
      <c r="J76" s="86">
        <f>VLOOKUP(E76,'Kisa  4'!$J$2:$Q$195,8,0)</f>
        <v>1</v>
      </c>
      <c r="K76" s="155">
        <f t="shared" si="7"/>
        <v>3</v>
      </c>
      <c r="L76" s="86">
        <f t="shared" si="8"/>
        <v>3</v>
      </c>
      <c r="M76" s="159">
        <v>3</v>
      </c>
    </row>
    <row r="77" spans="1:13">
      <c r="A77" s="60" t="s">
        <v>237</v>
      </c>
      <c r="B77" s="86" t="s">
        <v>97</v>
      </c>
      <c r="C77" s="11" t="s">
        <v>14</v>
      </c>
      <c r="D77" s="11">
        <v>20</v>
      </c>
      <c r="E77" s="86" t="str">
        <f t="shared" si="6"/>
        <v>Minttu Toivanen</v>
      </c>
      <c r="F77" s="84">
        <v>1.2045454545454528</v>
      </c>
      <c r="G77" s="86">
        <f>VLOOKUP($E77,'Kisa 1'!$C$5:$J$151,8,0)</f>
        <v>1</v>
      </c>
      <c r="H77" s="86">
        <f>VLOOKUP(E77,'Kisa 2'!$C$5:$J$183,8,0)</f>
        <v>1</v>
      </c>
      <c r="I77" s="86" t="e">
        <f>VLOOKUP(E77,'Kisa 3'!$B$3:$I$176,8,0)</f>
        <v>#N/A</v>
      </c>
      <c r="J77" s="86">
        <f>VLOOKUP(E77,'Kisa  4'!$J$2:$Q$195,8,0)</f>
        <v>1</v>
      </c>
      <c r="K77" s="155">
        <f t="shared" si="7"/>
        <v>3</v>
      </c>
      <c r="L77" s="86">
        <f t="shared" si="8"/>
        <v>3</v>
      </c>
      <c r="M77" s="159">
        <v>3</v>
      </c>
    </row>
    <row r="78" spans="1:13">
      <c r="A78" s="60" t="s">
        <v>293</v>
      </c>
      <c r="B78" s="86" t="s">
        <v>202</v>
      </c>
      <c r="C78" s="11" t="s">
        <v>14</v>
      </c>
      <c r="D78" s="90">
        <v>40</v>
      </c>
      <c r="E78" s="86" t="str">
        <f t="shared" si="6"/>
        <v>Sanna Matinheikki</v>
      </c>
      <c r="F78" s="91">
        <v>1.2727272727272709</v>
      </c>
      <c r="G78" s="86" t="e">
        <f>VLOOKUP($E78,'Kisa 1'!$C$5:$J$151,8,0)</f>
        <v>#N/A</v>
      </c>
      <c r="H78" s="86">
        <f>VLOOKUP(E78,'Kisa 2'!$C$5:$J$183,8,0)</f>
        <v>1</v>
      </c>
      <c r="I78" s="86">
        <f>VLOOKUP(E78,'Kisa 3'!$B$3:$I$176,8,0)</f>
        <v>1</v>
      </c>
      <c r="J78" s="86">
        <f>VLOOKUP(E78,'Kisa  4'!$J$2:$Q$195,8,0)</f>
        <v>1</v>
      </c>
      <c r="K78" s="155">
        <f t="shared" si="7"/>
        <v>3</v>
      </c>
      <c r="L78" s="86">
        <f t="shared" si="8"/>
        <v>3</v>
      </c>
      <c r="M78" s="159">
        <v>3</v>
      </c>
    </row>
    <row r="79" spans="1:13">
      <c r="A79" s="128" t="s">
        <v>305</v>
      </c>
      <c r="B79" s="86" t="s">
        <v>86</v>
      </c>
      <c r="C79" s="11" t="s">
        <v>14</v>
      </c>
      <c r="D79" s="2">
        <v>55</v>
      </c>
      <c r="E79" s="86" t="str">
        <f t="shared" si="6"/>
        <v>Sirpa Papinsaari</v>
      </c>
      <c r="F79" s="84">
        <v>1.4772727272727251</v>
      </c>
      <c r="G79" s="86" t="e">
        <f>VLOOKUP($E79,'Kisa 1'!$C$5:$J$151,8,0)</f>
        <v>#N/A</v>
      </c>
      <c r="H79" s="86">
        <f>VLOOKUP(E79,'Kisa 2'!$C$5:$J$183,8,0)</f>
        <v>1</v>
      </c>
      <c r="I79" s="86">
        <f>VLOOKUP(E79,'Kisa 3'!$B$3:$I$176,8,0)</f>
        <v>1</v>
      </c>
      <c r="J79" s="86">
        <f>VLOOKUP(E79,'Kisa  4'!$J$2:$Q$195,8,0)</f>
        <v>1</v>
      </c>
      <c r="K79" s="155">
        <f t="shared" si="7"/>
        <v>3</v>
      </c>
      <c r="L79" s="86">
        <f t="shared" si="8"/>
        <v>3</v>
      </c>
      <c r="M79" s="159">
        <v>3</v>
      </c>
    </row>
    <row r="80" spans="1:13">
      <c r="A80" s="60" t="s">
        <v>337</v>
      </c>
      <c r="B80" s="86" t="s">
        <v>97</v>
      </c>
      <c r="C80" s="11" t="s">
        <v>14</v>
      </c>
      <c r="D80" s="11">
        <v>55</v>
      </c>
      <c r="E80" s="86" t="str">
        <f t="shared" si="6"/>
        <v>Tuula Toivanen</v>
      </c>
      <c r="F80" s="84">
        <v>1.4772727272727251</v>
      </c>
      <c r="G80" s="86">
        <f>VLOOKUP($E80,'Kisa 1'!$C$5:$J$151,8,0)</f>
        <v>1</v>
      </c>
      <c r="H80" s="86">
        <f>VLOOKUP(E80,'Kisa 2'!$C$5:$J$183,8,0)</f>
        <v>1</v>
      </c>
      <c r="I80" s="86" t="e">
        <f>VLOOKUP(E80,'Kisa 3'!$B$3:$I$176,8,0)</f>
        <v>#N/A</v>
      </c>
      <c r="J80" s="86">
        <f>VLOOKUP(E80,'Kisa  4'!$J$2:$Q$195,8,0)</f>
        <v>1</v>
      </c>
      <c r="K80" s="155">
        <f t="shared" si="7"/>
        <v>3</v>
      </c>
      <c r="L80" s="86">
        <f t="shared" si="8"/>
        <v>3</v>
      </c>
      <c r="M80" s="159">
        <v>3</v>
      </c>
    </row>
    <row r="81" spans="1:13">
      <c r="A81" s="60" t="s">
        <v>354</v>
      </c>
      <c r="B81" s="86" t="s">
        <v>8</v>
      </c>
      <c r="C81" s="11" t="s">
        <v>14</v>
      </c>
      <c r="D81" s="2">
        <v>12</v>
      </c>
      <c r="E81" s="86" t="str">
        <f t="shared" si="6"/>
        <v>Vilma Pesu</v>
      </c>
      <c r="F81" s="84">
        <v>1.4090909090909092</v>
      </c>
      <c r="G81" s="86" t="e">
        <f>VLOOKUP($E81,'Kisa 1'!$C$5:$J$151,8,0)</f>
        <v>#N/A</v>
      </c>
      <c r="H81" s="86">
        <f>VLOOKUP(E81,'Kisa 2'!$C$5:$J$183,8,0)</f>
        <v>1</v>
      </c>
      <c r="I81" s="86">
        <f>VLOOKUP(E81,'Kisa 3'!$B$3:$I$176,8,0)</f>
        <v>1</v>
      </c>
      <c r="J81" s="86">
        <f>VLOOKUP(E81,'Kisa  4'!$J$2:$Q$195,8,0)</f>
        <v>1</v>
      </c>
      <c r="K81" s="155">
        <f t="shared" si="7"/>
        <v>3</v>
      </c>
      <c r="L81" s="86">
        <f t="shared" si="8"/>
        <v>3</v>
      </c>
      <c r="M81" s="159">
        <v>3</v>
      </c>
    </row>
    <row r="82" spans="1:13">
      <c r="A82" s="60" t="s">
        <v>17</v>
      </c>
      <c r="B82" s="86" t="s">
        <v>18</v>
      </c>
      <c r="C82" s="11" t="s">
        <v>14</v>
      </c>
      <c r="D82" s="11">
        <v>50</v>
      </c>
      <c r="E82" s="86" t="str">
        <f t="shared" si="6"/>
        <v>Anja Mäkelä</v>
      </c>
      <c r="F82" s="84">
        <v>1.3863636363636342</v>
      </c>
      <c r="G82" s="86">
        <f>VLOOKUP($E82,'Kisa 1'!$C$5:$J$151,8,0)</f>
        <v>1</v>
      </c>
      <c r="H82" s="86">
        <f>VLOOKUP(E82,'Kisa 2'!$C$5:$J$183,8,0)</f>
        <v>1</v>
      </c>
      <c r="I82" s="86" t="e">
        <f>VLOOKUP(E82,'Kisa 3'!$B$3:$I$176,8,0)</f>
        <v>#N/A</v>
      </c>
      <c r="J82" s="86" t="e">
        <f>VLOOKUP(E82,'Kisa  4'!$J$2:$Q$195,8,0)</f>
        <v>#N/A</v>
      </c>
      <c r="K82" s="155">
        <f t="shared" si="7"/>
        <v>2</v>
      </c>
      <c r="L82" s="86">
        <f t="shared" si="8"/>
        <v>2</v>
      </c>
      <c r="M82" s="159">
        <v>2</v>
      </c>
    </row>
    <row r="83" spans="1:13">
      <c r="A83" s="60" t="s">
        <v>24</v>
      </c>
      <c r="B83" s="86" t="s">
        <v>25</v>
      </c>
      <c r="C83" s="11" t="s">
        <v>14</v>
      </c>
      <c r="D83" s="11">
        <v>18</v>
      </c>
      <c r="E83" s="86" t="str">
        <f t="shared" si="6"/>
        <v>Anna-Reetta Reunanen</v>
      </c>
      <c r="F83" s="84">
        <v>1.2499999999999982</v>
      </c>
      <c r="G83" s="86">
        <f>VLOOKUP($E83,'Kisa 1'!$C$5:$J$151,8,0)</f>
        <v>1</v>
      </c>
      <c r="H83" s="86">
        <f>VLOOKUP(E83,'Kisa 2'!$C$5:$J$183,8,0)</f>
        <v>1</v>
      </c>
      <c r="I83" s="86" t="e">
        <f>VLOOKUP(E83,'Kisa 3'!$B$3:$I$176,8,0)</f>
        <v>#N/A</v>
      </c>
      <c r="J83" s="86" t="e">
        <f>VLOOKUP(E83,'Kisa  4'!$J$2:$Q$195,8,0)</f>
        <v>#N/A</v>
      </c>
      <c r="K83" s="155">
        <f t="shared" si="7"/>
        <v>2</v>
      </c>
      <c r="L83" s="86">
        <f t="shared" si="8"/>
        <v>2</v>
      </c>
      <c r="M83" s="159">
        <v>2</v>
      </c>
    </row>
    <row r="84" spans="1:13">
      <c r="A84" s="60" t="s">
        <v>56</v>
      </c>
      <c r="B84" s="86" t="s">
        <v>57</v>
      </c>
      <c r="C84" s="11" t="s">
        <v>14</v>
      </c>
      <c r="D84" s="7">
        <v>40</v>
      </c>
      <c r="E84" s="86" t="str">
        <f t="shared" si="6"/>
        <v>Eeva-Liisa Salonen</v>
      </c>
      <c r="F84" s="84">
        <v>1.2727272727272709</v>
      </c>
      <c r="G84" s="86" t="e">
        <f>VLOOKUP($E84,'Kisa 1'!$C$5:$J$151,8,0)</f>
        <v>#N/A</v>
      </c>
      <c r="H84" s="86">
        <f>VLOOKUP(E84,'Kisa 2'!$C$5:$J$183,8,0)</f>
        <v>1</v>
      </c>
      <c r="I84" s="86" t="e">
        <f>VLOOKUP(E84,'Kisa 3'!$B$3:$I$176,8,0)</f>
        <v>#N/A</v>
      </c>
      <c r="J84" s="86">
        <f>VLOOKUP(E84,'Kisa  4'!$J$2:$Q$195,8,0)</f>
        <v>1</v>
      </c>
      <c r="K84" s="155">
        <f t="shared" si="7"/>
        <v>2</v>
      </c>
      <c r="L84" s="86">
        <f t="shared" si="8"/>
        <v>2</v>
      </c>
      <c r="M84" s="159">
        <v>2</v>
      </c>
    </row>
    <row r="85" spans="1:13">
      <c r="A85" s="60" t="s">
        <v>62</v>
      </c>
      <c r="B85" s="86" t="s">
        <v>63</v>
      </c>
      <c r="C85" s="92" t="s">
        <v>14</v>
      </c>
      <c r="D85" s="11">
        <v>12</v>
      </c>
      <c r="E85" s="86" t="str">
        <f t="shared" si="6"/>
        <v>Ella Filppula</v>
      </c>
      <c r="F85" s="91">
        <v>1.4090909090909092</v>
      </c>
      <c r="G85" s="86" t="e">
        <f>VLOOKUP($E85,'Kisa 1'!$C$5:$J$151,8,0)</f>
        <v>#N/A</v>
      </c>
      <c r="H85" s="86" t="e">
        <f>VLOOKUP(E85,'Kisa 2'!$C$5:$J$183,8,0)</f>
        <v>#N/A</v>
      </c>
      <c r="I85" s="86">
        <f>VLOOKUP(E85,'Kisa 3'!$B$3:$I$176,8,0)</f>
        <v>1</v>
      </c>
      <c r="J85" s="86">
        <f>VLOOKUP(E85,'Kisa  4'!$J$2:$Q$195,8,0)</f>
        <v>1</v>
      </c>
      <c r="K85" s="155">
        <f t="shared" si="7"/>
        <v>2</v>
      </c>
      <c r="L85" s="86">
        <f t="shared" si="8"/>
        <v>2</v>
      </c>
      <c r="M85" s="159">
        <v>2</v>
      </c>
    </row>
    <row r="86" spans="1:13">
      <c r="A86" s="60" t="s">
        <v>65</v>
      </c>
      <c r="B86" s="86" t="s">
        <v>66</v>
      </c>
      <c r="C86" s="11" t="s">
        <v>14</v>
      </c>
      <c r="D86" s="11">
        <v>18</v>
      </c>
      <c r="E86" s="86" t="str">
        <f t="shared" si="6"/>
        <v>Elli-Noora Kamppuri</v>
      </c>
      <c r="F86" s="84">
        <v>1.2499999999999982</v>
      </c>
      <c r="G86" s="86">
        <f>VLOOKUP($E86,'Kisa 1'!$C$5:$J$151,8,0)</f>
        <v>1</v>
      </c>
      <c r="H86" s="86">
        <f>VLOOKUP(E86,'Kisa 2'!$C$5:$J$183,8,0)</f>
        <v>1</v>
      </c>
      <c r="I86" s="86" t="e">
        <f>VLOOKUP(E86,'Kisa 3'!$B$3:$I$176,8,0)</f>
        <v>#N/A</v>
      </c>
      <c r="J86" s="86" t="e">
        <f>VLOOKUP(E86,'Kisa  4'!$J$2:$Q$195,8,0)</f>
        <v>#N/A</v>
      </c>
      <c r="K86" s="155">
        <f t="shared" si="7"/>
        <v>2</v>
      </c>
      <c r="L86" s="86">
        <f t="shared" si="8"/>
        <v>2</v>
      </c>
      <c r="M86" s="159">
        <v>2</v>
      </c>
    </row>
    <row r="87" spans="1:13">
      <c r="A87" s="60" t="s">
        <v>67</v>
      </c>
      <c r="B87" s="86" t="s">
        <v>51</v>
      </c>
      <c r="C87" s="11" t="s">
        <v>14</v>
      </c>
      <c r="D87" s="2">
        <v>10</v>
      </c>
      <c r="E87" s="86" t="str">
        <f t="shared" si="6"/>
        <v>Elmiina Laakso</v>
      </c>
      <c r="F87" s="84">
        <v>1.5</v>
      </c>
      <c r="G87" s="86" t="e">
        <f>VLOOKUP($E87,'Kisa 1'!$C$5:$J$151,8,0)</f>
        <v>#N/A</v>
      </c>
      <c r="H87" s="86">
        <f>VLOOKUP(E87,'Kisa 2'!$C$5:$J$183,8,0)</f>
        <v>1</v>
      </c>
      <c r="I87" s="86">
        <f>VLOOKUP(E87,'Kisa 3'!$B$3:$I$176,8,0)</f>
        <v>1</v>
      </c>
      <c r="J87" s="86" t="e">
        <f>VLOOKUP(E87,'Kisa  4'!$J$2:$Q$195,8,0)</f>
        <v>#N/A</v>
      </c>
      <c r="K87" s="155">
        <f t="shared" si="7"/>
        <v>2</v>
      </c>
      <c r="L87" s="86">
        <f t="shared" si="8"/>
        <v>2</v>
      </c>
      <c r="M87" s="159">
        <v>2</v>
      </c>
    </row>
    <row r="88" spans="1:13">
      <c r="A88" s="60" t="s">
        <v>88</v>
      </c>
      <c r="B88" s="86" t="s">
        <v>89</v>
      </c>
      <c r="C88" s="11" t="s">
        <v>14</v>
      </c>
      <c r="D88" s="11">
        <v>55</v>
      </c>
      <c r="E88" s="86" t="str">
        <f t="shared" si="6"/>
        <v>Helena Kajaala-Ylikoski</v>
      </c>
      <c r="F88" s="84">
        <v>1.4772727272727251</v>
      </c>
      <c r="G88" s="86">
        <f>VLOOKUP($E88,'Kisa 1'!$C$5:$J$151,8,0)</f>
        <v>1</v>
      </c>
      <c r="H88" s="86" t="e">
        <f>VLOOKUP(E88,'Kisa 2'!$C$5:$J$183,8,0)</f>
        <v>#N/A</v>
      </c>
      <c r="I88" s="86">
        <f>VLOOKUP(E88,'Kisa 3'!$B$3:$I$176,8,0)</f>
        <v>1</v>
      </c>
      <c r="J88" s="86" t="e">
        <f>VLOOKUP(E88,'Kisa  4'!$J$2:$Q$195,8,0)</f>
        <v>#N/A</v>
      </c>
      <c r="K88" s="155">
        <f t="shared" si="7"/>
        <v>2</v>
      </c>
      <c r="L88" s="86">
        <f t="shared" si="8"/>
        <v>2</v>
      </c>
      <c r="M88" s="159">
        <v>2</v>
      </c>
    </row>
    <row r="89" spans="1:13">
      <c r="A89" s="60" t="s">
        <v>102</v>
      </c>
      <c r="B89" s="86" t="s">
        <v>103</v>
      </c>
      <c r="C89" s="11" t="s">
        <v>14</v>
      </c>
      <c r="D89" s="11">
        <v>12</v>
      </c>
      <c r="E89" s="86" t="str">
        <f t="shared" si="6"/>
        <v>Ilona Tikkakoski</v>
      </c>
      <c r="F89" s="84">
        <v>1.4090909090909092</v>
      </c>
      <c r="G89" s="86">
        <f>VLOOKUP($E89,'Kisa 1'!$C$5:$J$151,8,0)</f>
        <v>2</v>
      </c>
      <c r="H89" s="86" t="e">
        <f>VLOOKUP(E89,'Kisa 2'!$C$5:$J$183,8,0)</f>
        <v>#N/A</v>
      </c>
      <c r="I89" s="86" t="e">
        <f>VLOOKUP(E89,'Kisa 3'!$B$3:$I$176,8,0)</f>
        <v>#N/A</v>
      </c>
      <c r="J89" s="86" t="e">
        <f>VLOOKUP(E89,'Kisa  4'!$J$2:$Q$195,8,0)</f>
        <v>#N/A</v>
      </c>
      <c r="K89" s="155">
        <f t="shared" si="7"/>
        <v>1</v>
      </c>
      <c r="L89" s="86">
        <f t="shared" si="8"/>
        <v>2</v>
      </c>
      <c r="M89" s="159">
        <v>2</v>
      </c>
    </row>
    <row r="90" spans="1:13">
      <c r="A90" s="60" t="s">
        <v>104</v>
      </c>
      <c r="B90" s="86" t="s">
        <v>105</v>
      </c>
      <c r="C90" s="11" t="s">
        <v>14</v>
      </c>
      <c r="D90" s="11">
        <v>12</v>
      </c>
      <c r="E90" s="86" t="str">
        <f t="shared" si="6"/>
        <v>Inka Joensivu</v>
      </c>
      <c r="F90" s="84">
        <v>1.4090909090909092</v>
      </c>
      <c r="G90" s="86">
        <f>VLOOKUP($E90,'Kisa 1'!$C$5:$J$151,8,0)</f>
        <v>1</v>
      </c>
      <c r="H90" s="86">
        <f>VLOOKUP(E90,'Kisa 2'!$C$5:$J$183,8,0)</f>
        <v>1</v>
      </c>
      <c r="I90" s="86" t="e">
        <f>VLOOKUP(E90,'Kisa 3'!$B$3:$I$176,8,0)</f>
        <v>#N/A</v>
      </c>
      <c r="J90" s="86" t="e">
        <f>VLOOKUP(E90,'Kisa  4'!$J$2:$Q$195,8,0)</f>
        <v>#N/A</v>
      </c>
      <c r="K90" s="155">
        <f t="shared" si="7"/>
        <v>2</v>
      </c>
      <c r="L90" s="86">
        <f t="shared" si="8"/>
        <v>2</v>
      </c>
      <c r="M90" s="159">
        <v>2</v>
      </c>
    </row>
    <row r="91" spans="1:13">
      <c r="A91" s="60" t="s">
        <v>172</v>
      </c>
      <c r="B91" s="86" t="s">
        <v>99</v>
      </c>
      <c r="C91" s="11" t="s">
        <v>14</v>
      </c>
      <c r="D91" s="11">
        <v>40</v>
      </c>
      <c r="E91" s="86" t="str">
        <f t="shared" si="6"/>
        <v>Kati Kuusisto</v>
      </c>
      <c r="F91" s="84">
        <v>1.2727272727272709</v>
      </c>
      <c r="G91" s="86" t="e">
        <f>VLOOKUP($E91,'Kisa 1'!$C$5:$J$151,8,0)</f>
        <v>#N/A</v>
      </c>
      <c r="H91" s="86">
        <f>VLOOKUP(E91,'Kisa 2'!$C$5:$J$183,8,0)</f>
        <v>1</v>
      </c>
      <c r="I91" s="86" t="e">
        <f>VLOOKUP(E91,'Kisa 3'!$B$3:$I$176,8,0)</f>
        <v>#N/A</v>
      </c>
      <c r="J91" s="86">
        <f>VLOOKUP(E91,'Kisa  4'!$J$2:$Q$195,8,0)</f>
        <v>1</v>
      </c>
      <c r="K91" s="155">
        <f t="shared" si="7"/>
        <v>2</v>
      </c>
      <c r="L91" s="86">
        <f t="shared" si="8"/>
        <v>2</v>
      </c>
      <c r="M91" s="159">
        <v>2</v>
      </c>
    </row>
    <row r="92" spans="1:13">
      <c r="A92" s="60" t="s">
        <v>188</v>
      </c>
      <c r="B92" s="86" t="s">
        <v>174</v>
      </c>
      <c r="C92" s="11" t="s">
        <v>14</v>
      </c>
      <c r="D92" s="11">
        <v>10</v>
      </c>
      <c r="E92" s="86" t="str">
        <f t="shared" si="6"/>
        <v>Kirsi Kontio</v>
      </c>
      <c r="F92" s="84">
        <v>1.5</v>
      </c>
      <c r="G92" s="86" t="e">
        <f>VLOOKUP($E92,'Kisa 1'!$C$5:$J$151,8,0)</f>
        <v>#N/A</v>
      </c>
      <c r="H92" s="86" t="e">
        <f>VLOOKUP(E92,'Kisa 2'!$C$5:$J$183,8,0)</f>
        <v>#N/A</v>
      </c>
      <c r="I92" s="86">
        <f>VLOOKUP(E92,'Kisa 3'!$B$3:$I$176,8,0)</f>
        <v>1</v>
      </c>
      <c r="J92" s="86">
        <f>VLOOKUP(E92,'Kisa  4'!$J$2:$Q$195,8,0)</f>
        <v>1</v>
      </c>
      <c r="K92" s="155">
        <f t="shared" si="7"/>
        <v>2</v>
      </c>
      <c r="L92" s="86">
        <f t="shared" si="8"/>
        <v>2</v>
      </c>
      <c r="M92" s="159">
        <v>2</v>
      </c>
    </row>
    <row r="93" spans="1:13">
      <c r="A93" s="60" t="s">
        <v>203</v>
      </c>
      <c r="B93" s="86" t="s">
        <v>204</v>
      </c>
      <c r="C93" s="11" t="s">
        <v>14</v>
      </c>
      <c r="D93" s="11">
        <v>50</v>
      </c>
      <c r="E93" s="86" t="str">
        <f t="shared" si="6"/>
        <v>Liisa Rajalampi</v>
      </c>
      <c r="F93" s="84">
        <v>1.3863636363636342</v>
      </c>
      <c r="G93" s="86" t="e">
        <f>VLOOKUP($E93,'Kisa 1'!$C$5:$J$151,8,0)</f>
        <v>#N/A</v>
      </c>
      <c r="H93" s="86" t="e">
        <f>VLOOKUP(E93,'Kisa 2'!$C$5:$J$183,8,0)</f>
        <v>#N/A</v>
      </c>
      <c r="I93" s="86">
        <f>VLOOKUP(E93,'Kisa 3'!$B$3:$I$176,8,0)</f>
        <v>1</v>
      </c>
      <c r="J93" s="86">
        <f>VLOOKUP(E93,'Kisa  4'!$J$2:$Q$195,8,0)</f>
        <v>1</v>
      </c>
      <c r="K93" s="155">
        <f t="shared" si="7"/>
        <v>2</v>
      </c>
      <c r="L93" s="86">
        <f t="shared" si="8"/>
        <v>2</v>
      </c>
      <c r="M93" s="159">
        <v>2</v>
      </c>
    </row>
    <row r="94" spans="1:13">
      <c r="A94" s="60" t="s">
        <v>226</v>
      </c>
      <c r="B94" s="86" t="s">
        <v>158</v>
      </c>
      <c r="C94" s="11" t="s">
        <v>14</v>
      </c>
      <c r="D94" s="11">
        <v>40</v>
      </c>
      <c r="E94" s="86" t="str">
        <f t="shared" si="6"/>
        <v>Miia Tukiainen</v>
      </c>
      <c r="F94" s="84">
        <v>1.2727272727272709</v>
      </c>
      <c r="G94" s="86">
        <f>VLOOKUP($E94,'Kisa 1'!$C$5:$J$151,8,0)</f>
        <v>1</v>
      </c>
      <c r="H94" s="86">
        <f>VLOOKUP(E94,'Kisa 2'!$C$5:$J$183,8,0)</f>
        <v>1</v>
      </c>
      <c r="I94" s="86" t="e">
        <f>VLOOKUP(E94,'Kisa 3'!$B$3:$I$176,8,0)</f>
        <v>#N/A</v>
      </c>
      <c r="J94" s="86" t="e">
        <f>VLOOKUP(E94,'Kisa  4'!$J$2:$Q$195,8,0)</f>
        <v>#N/A</v>
      </c>
      <c r="K94" s="155">
        <f t="shared" si="7"/>
        <v>2</v>
      </c>
      <c r="L94" s="86">
        <f t="shared" si="8"/>
        <v>2</v>
      </c>
      <c r="M94" s="159">
        <v>2</v>
      </c>
    </row>
    <row r="95" spans="1:13">
      <c r="A95" s="60" t="s">
        <v>266</v>
      </c>
      <c r="B95" s="86" t="s">
        <v>163</v>
      </c>
      <c r="C95" s="11" t="s">
        <v>14</v>
      </c>
      <c r="D95" s="11">
        <v>12</v>
      </c>
      <c r="E95" s="86" t="str">
        <f t="shared" si="6"/>
        <v>Pihla Häkkinen</v>
      </c>
      <c r="F95" s="84">
        <v>1.4090909090909092</v>
      </c>
      <c r="G95" s="86" t="e">
        <f>VLOOKUP($E95,'Kisa 1'!$C$5:$J$151,8,0)</f>
        <v>#N/A</v>
      </c>
      <c r="H95" s="86">
        <f>VLOOKUP(E95,'Kisa 2'!$C$5:$J$183,8,0)</f>
        <v>1</v>
      </c>
      <c r="I95" s="86">
        <f>VLOOKUP(E95,'Kisa 3'!$B$3:$I$176,8,0)</f>
        <v>1</v>
      </c>
      <c r="J95" s="86" t="e">
        <f>VLOOKUP(E95,'Kisa  4'!$J$2:$Q$195,8,0)</f>
        <v>#N/A</v>
      </c>
      <c r="K95" s="155">
        <f t="shared" si="7"/>
        <v>2</v>
      </c>
      <c r="L95" s="86">
        <f t="shared" si="8"/>
        <v>2</v>
      </c>
      <c r="M95" s="159">
        <v>2</v>
      </c>
    </row>
    <row r="96" spans="1:13">
      <c r="A96" s="60" t="s">
        <v>268</v>
      </c>
      <c r="B96" s="86" t="s">
        <v>269</v>
      </c>
      <c r="C96" s="11" t="s">
        <v>14</v>
      </c>
      <c r="D96" s="11">
        <v>40</v>
      </c>
      <c r="E96" s="86" t="str">
        <f t="shared" si="6"/>
        <v>Pirjo Giltig</v>
      </c>
      <c r="F96" s="84">
        <v>1.2727272727272709</v>
      </c>
      <c r="G96" s="86" t="e">
        <f>VLOOKUP($E96,'Kisa 1'!$C$5:$J$151,8,0)</f>
        <v>#N/A</v>
      </c>
      <c r="H96" s="86">
        <f>VLOOKUP(E96,'Kisa 2'!$C$5:$J$183,8,0)</f>
        <v>1</v>
      </c>
      <c r="I96" s="86">
        <f>VLOOKUP(E96,'Kisa 3'!$B$3:$I$176,8,0)</f>
        <v>1</v>
      </c>
      <c r="J96" s="86" t="e">
        <f>VLOOKUP(E96,'Kisa  4'!$J$2:$Q$195,8,0)</f>
        <v>#N/A</v>
      </c>
      <c r="K96" s="155">
        <f t="shared" si="7"/>
        <v>2</v>
      </c>
      <c r="L96" s="86">
        <f t="shared" si="8"/>
        <v>2</v>
      </c>
      <c r="M96" s="159">
        <v>2</v>
      </c>
    </row>
    <row r="97" spans="1:13">
      <c r="A97" s="60" t="s">
        <v>271</v>
      </c>
      <c r="B97" s="86" t="s">
        <v>91</v>
      </c>
      <c r="C97" s="11" t="s">
        <v>14</v>
      </c>
      <c r="D97" s="11">
        <v>50</v>
      </c>
      <c r="E97" s="86" t="str">
        <f t="shared" si="6"/>
        <v>Päivi Annila</v>
      </c>
      <c r="F97" s="84">
        <v>1.3863636363636342</v>
      </c>
      <c r="G97" s="86">
        <f>VLOOKUP($E97,'Kisa 1'!$C$5:$J$151,8,0)</f>
        <v>1</v>
      </c>
      <c r="H97" s="86">
        <f>VLOOKUP(E97,'Kisa 2'!$C$5:$J$183,8,0)</f>
        <v>1</v>
      </c>
      <c r="I97" s="86" t="e">
        <f>VLOOKUP(E97,'Kisa 3'!$B$3:$I$176,8,0)</f>
        <v>#N/A</v>
      </c>
      <c r="J97" s="86" t="e">
        <f>VLOOKUP(E97,'Kisa  4'!$J$2:$Q$195,8,0)</f>
        <v>#N/A</v>
      </c>
      <c r="K97" s="155">
        <f t="shared" si="7"/>
        <v>2</v>
      </c>
      <c r="L97" s="86">
        <f t="shared" si="8"/>
        <v>2</v>
      </c>
      <c r="M97" s="159">
        <v>2</v>
      </c>
    </row>
    <row r="98" spans="1:13">
      <c r="A98" s="60" t="s">
        <v>357</v>
      </c>
      <c r="B98" s="86" t="s">
        <v>115</v>
      </c>
      <c r="C98" s="11" t="s">
        <v>14</v>
      </c>
      <c r="D98" s="11">
        <v>21</v>
      </c>
      <c r="E98" s="86" t="str">
        <f t="shared" ref="E98:E132" si="9">(A98&amp;" "&amp;B98)</f>
        <v>Vuokko Jurvakainen</v>
      </c>
      <c r="F98" s="89">
        <v>1.113636363636362</v>
      </c>
      <c r="G98" s="86" t="e">
        <f>VLOOKUP($E98,'Kisa 1'!$C$5:$J$151,8,0)</f>
        <v>#N/A</v>
      </c>
      <c r="H98" s="86" t="e">
        <f>VLOOKUP(E98,'Kisa 2'!$C$5:$J$183,8,0)</f>
        <v>#N/A</v>
      </c>
      <c r="I98" s="86">
        <f>VLOOKUP(E98,'Kisa 3'!$B$3:$I$176,8,0)</f>
        <v>1</v>
      </c>
      <c r="J98" s="86">
        <f>VLOOKUP(E98,'Kisa  4'!$J$2:$Q$195,8,0)</f>
        <v>1</v>
      </c>
      <c r="K98" s="155">
        <f t="shared" ref="K98:K129" si="10">COUNT(G98:J98)</f>
        <v>2</v>
      </c>
      <c r="L98" s="86">
        <f t="shared" ref="L98:L132" si="11">SUMIF(G98:J98,"&lt;&gt;#PUUTTUU!")</f>
        <v>2</v>
      </c>
      <c r="M98" s="159">
        <v>2</v>
      </c>
    </row>
    <row r="99" spans="1:13">
      <c r="A99" s="60" t="s">
        <v>19</v>
      </c>
      <c r="B99" s="86" t="s">
        <v>22</v>
      </c>
      <c r="C99" s="92" t="s">
        <v>14</v>
      </c>
      <c r="D99" s="11">
        <v>40</v>
      </c>
      <c r="E99" s="86" t="str">
        <f t="shared" si="9"/>
        <v>Anna Mustajoki</v>
      </c>
      <c r="F99" s="91">
        <v>1.2727272727272709</v>
      </c>
      <c r="G99" s="86" t="e">
        <f>VLOOKUP($E99,'Kisa 1'!$C$5:$J$151,8,0)</f>
        <v>#N/A</v>
      </c>
      <c r="H99" s="86" t="e">
        <f>VLOOKUP(E99,'Kisa 2'!$C$5:$J$183,8,0)</f>
        <v>#N/A</v>
      </c>
      <c r="I99" s="86">
        <f>VLOOKUP(E99,'Kisa 3'!$B$3:$I$176,8,0)</f>
        <v>1</v>
      </c>
      <c r="J99" s="86" t="e">
        <f>VLOOKUP(E99,'Kisa  4'!$J$2:$Q$195,8,0)</f>
        <v>#N/A</v>
      </c>
      <c r="K99" s="155">
        <f t="shared" si="10"/>
        <v>1</v>
      </c>
      <c r="L99" s="86">
        <f t="shared" si="11"/>
        <v>1</v>
      </c>
      <c r="M99" s="159">
        <v>1</v>
      </c>
    </row>
    <row r="100" spans="1:13">
      <c r="A100" s="60" t="s">
        <v>19</v>
      </c>
      <c r="B100" s="86" t="s">
        <v>23</v>
      </c>
      <c r="C100" s="11" t="s">
        <v>14</v>
      </c>
      <c r="D100" s="5">
        <v>14</v>
      </c>
      <c r="E100" s="86" t="str">
        <f t="shared" si="9"/>
        <v>Anna Ruokola</v>
      </c>
      <c r="F100" s="84">
        <v>1.3409090909090891</v>
      </c>
      <c r="G100" s="86" t="e">
        <f>VLOOKUP($E100,'Kisa 1'!$C$5:$J$151,8,0)</f>
        <v>#N/A</v>
      </c>
      <c r="H100" s="86">
        <f>VLOOKUP(E100,'Kisa 2'!$C$5:$J$183,8,0)</f>
        <v>1</v>
      </c>
      <c r="I100" s="86" t="e">
        <f>VLOOKUP(E100,'Kisa 3'!$B$3:$I$176,8,0)</f>
        <v>#N/A</v>
      </c>
      <c r="J100" s="86" t="e">
        <f>VLOOKUP(E100,'Kisa  4'!$J$2:$Q$195,8,0)</f>
        <v>#N/A</v>
      </c>
      <c r="K100" s="155">
        <f t="shared" si="10"/>
        <v>1</v>
      </c>
      <c r="L100" s="86">
        <f t="shared" si="11"/>
        <v>1</v>
      </c>
      <c r="M100" s="159">
        <v>1</v>
      </c>
    </row>
    <row r="101" spans="1:13">
      <c r="A101" s="60" t="s">
        <v>1192</v>
      </c>
      <c r="B101" s="86" t="s">
        <v>1193</v>
      </c>
      <c r="C101" s="11" t="s">
        <v>14</v>
      </c>
      <c r="D101" s="11">
        <v>8</v>
      </c>
      <c r="E101" s="86" t="str">
        <f t="shared" si="9"/>
        <v>Aurora Tuominen</v>
      </c>
      <c r="F101" s="84">
        <v>1.6590909090909092</v>
      </c>
      <c r="G101" s="86" t="e">
        <f>VLOOKUP($E101,'Kisa 1'!$C$5:$J$151,8,0)</f>
        <v>#N/A</v>
      </c>
      <c r="H101" s="86" t="e">
        <f>VLOOKUP(E101,'Kisa 2'!$C$5:$J$183,8,0)</f>
        <v>#N/A</v>
      </c>
      <c r="I101" s="86" t="e">
        <f>VLOOKUP(E101,'Kisa 3'!$B$3:$I$176,8,0)</f>
        <v>#N/A</v>
      </c>
      <c r="J101" s="86">
        <f>VLOOKUP(E101,'Kisa  4'!$J$2:$Q$195,8,0)</f>
        <v>1</v>
      </c>
      <c r="K101" s="155">
        <f t="shared" si="10"/>
        <v>1</v>
      </c>
      <c r="L101" s="86">
        <f t="shared" si="11"/>
        <v>1</v>
      </c>
      <c r="M101" s="159">
        <v>1</v>
      </c>
    </row>
    <row r="102" spans="1:13">
      <c r="A102" s="60" t="s">
        <v>60</v>
      </c>
      <c r="B102" s="86" t="s">
        <v>61</v>
      </c>
      <c r="C102" s="11" t="s">
        <v>14</v>
      </c>
      <c r="D102" s="2">
        <v>21</v>
      </c>
      <c r="E102" s="86" t="str">
        <f t="shared" si="9"/>
        <v>Elisa Tuomisto</v>
      </c>
      <c r="F102" s="89">
        <v>1.113636363636362</v>
      </c>
      <c r="G102" s="86" t="e">
        <f>VLOOKUP($E102,'Kisa 1'!$C$5:$J$151,8,0)</f>
        <v>#N/A</v>
      </c>
      <c r="H102" s="86">
        <f>VLOOKUP(E102,'Kisa 2'!$C$5:$J$183,8,0)</f>
        <v>1</v>
      </c>
      <c r="I102" s="86" t="e">
        <f>VLOOKUP(E102,'Kisa 3'!$B$3:$I$176,8,0)</f>
        <v>#N/A</v>
      </c>
      <c r="J102" s="86" t="e">
        <f>VLOOKUP(E102,'Kisa  4'!$J$2:$Q$195,8,0)</f>
        <v>#N/A</v>
      </c>
      <c r="K102" s="155">
        <f t="shared" si="10"/>
        <v>1</v>
      </c>
      <c r="L102" s="86">
        <f t="shared" si="11"/>
        <v>1</v>
      </c>
      <c r="M102" s="159">
        <v>1</v>
      </c>
    </row>
    <row r="103" spans="1:13">
      <c r="A103" s="60" t="s">
        <v>1178</v>
      </c>
      <c r="B103" s="86" t="s">
        <v>1126</v>
      </c>
      <c r="C103" s="11" t="s">
        <v>14</v>
      </c>
      <c r="D103" s="11">
        <v>35</v>
      </c>
      <c r="E103" s="86" t="str">
        <f t="shared" si="9"/>
        <v>Hanna Leinamo</v>
      </c>
      <c r="F103" s="132">
        <v>1.2272727272727253</v>
      </c>
      <c r="G103" s="86" t="e">
        <f>VLOOKUP($E103,'Kisa 1'!$C$5:$J$151,8,0)</f>
        <v>#N/A</v>
      </c>
      <c r="H103" s="86" t="e">
        <f>VLOOKUP(E103,'Kisa 2'!$C$5:$J$183,8,0)</f>
        <v>#N/A</v>
      </c>
      <c r="I103" s="86" t="e">
        <f>VLOOKUP(E103,'Kisa 3'!$B$3:$I$176,8,0)</f>
        <v>#N/A</v>
      </c>
      <c r="J103" s="86">
        <f>VLOOKUP(E103,'Kisa  4'!$J$2:$Q$195,8,0)</f>
        <v>1</v>
      </c>
      <c r="K103" s="155">
        <f t="shared" si="10"/>
        <v>1</v>
      </c>
      <c r="L103" s="86">
        <f t="shared" si="11"/>
        <v>1</v>
      </c>
      <c r="M103" s="159">
        <v>1</v>
      </c>
    </row>
    <row r="104" spans="1:13">
      <c r="A104" s="60" t="s">
        <v>95</v>
      </c>
      <c r="B104" s="86" t="s">
        <v>96</v>
      </c>
      <c r="C104" s="11" t="s">
        <v>14</v>
      </c>
      <c r="D104" s="2">
        <v>14</v>
      </c>
      <c r="E104" s="86" t="str">
        <f t="shared" si="9"/>
        <v>Hilla Niemelä</v>
      </c>
      <c r="F104" s="84">
        <v>1.3409090909090891</v>
      </c>
      <c r="G104" s="86" t="e">
        <f>VLOOKUP($E104,'Kisa 1'!$C$5:$J$151,8,0)</f>
        <v>#N/A</v>
      </c>
      <c r="H104" s="86">
        <f>VLOOKUP(E104,'Kisa 2'!$C$5:$J$183,8,0)</f>
        <v>1</v>
      </c>
      <c r="I104" s="86" t="e">
        <f>VLOOKUP(E104,'Kisa 3'!$B$3:$I$176,8,0)</f>
        <v>#N/A</v>
      </c>
      <c r="J104" s="86" t="e">
        <f>VLOOKUP(E104,'Kisa  4'!$J$2:$Q$195,8,0)</f>
        <v>#N/A</v>
      </c>
      <c r="K104" s="155">
        <f t="shared" si="10"/>
        <v>1</v>
      </c>
      <c r="L104" s="86">
        <f t="shared" si="11"/>
        <v>1</v>
      </c>
      <c r="M104" s="159">
        <v>1</v>
      </c>
    </row>
    <row r="105" spans="1:13">
      <c r="A105" s="60" t="s">
        <v>1164</v>
      </c>
      <c r="B105" s="86" t="s">
        <v>1165</v>
      </c>
      <c r="C105" s="11" t="s">
        <v>14</v>
      </c>
      <c r="D105" s="11">
        <v>40</v>
      </c>
      <c r="E105" s="86" t="str">
        <f t="shared" si="9"/>
        <v>Jatta Haapamäki</v>
      </c>
      <c r="F105" s="84">
        <v>1.2727272727272709</v>
      </c>
      <c r="G105" s="86" t="e">
        <f>VLOOKUP($E105,'Kisa 1'!$C$5:$J$151,8,0)</f>
        <v>#N/A</v>
      </c>
      <c r="H105" s="86" t="e">
        <f>VLOOKUP(E105,'Kisa 2'!$C$5:$J$183,8,0)</f>
        <v>#N/A</v>
      </c>
      <c r="I105" s="86" t="e">
        <f>VLOOKUP(E105,'Kisa 3'!$B$3:$I$176,8,0)</f>
        <v>#N/A</v>
      </c>
      <c r="J105" s="86">
        <f>VLOOKUP(E105,'Kisa  4'!$J$2:$Q$195,8,0)</f>
        <v>1</v>
      </c>
      <c r="K105" s="155">
        <f t="shared" si="10"/>
        <v>1</v>
      </c>
      <c r="L105" s="86">
        <f t="shared" si="11"/>
        <v>1</v>
      </c>
      <c r="M105" s="159">
        <v>1</v>
      </c>
    </row>
    <row r="106" spans="1:13">
      <c r="A106" s="60" t="s">
        <v>1144</v>
      </c>
      <c r="B106" s="86" t="s">
        <v>1145</v>
      </c>
      <c r="C106" s="11" t="s">
        <v>14</v>
      </c>
      <c r="D106" s="11">
        <v>15</v>
      </c>
      <c r="E106" s="86" t="str">
        <f t="shared" si="9"/>
        <v>Jenni Kivikko</v>
      </c>
      <c r="F106" s="84">
        <v>1.2727272727272709</v>
      </c>
      <c r="G106" s="86" t="e">
        <f>VLOOKUP($E106,'Kisa 1'!$C$5:$J$151,8,0)</f>
        <v>#N/A</v>
      </c>
      <c r="H106" s="86" t="e">
        <f>VLOOKUP(E106,'Kisa 2'!$C$5:$J$183,8,0)</f>
        <v>#N/A</v>
      </c>
      <c r="I106" s="86" t="e">
        <f>VLOOKUP(E106,'Kisa 3'!$B$3:$I$176,8,0)</f>
        <v>#N/A</v>
      </c>
      <c r="J106" s="86">
        <f>VLOOKUP(E106,'Kisa  4'!$J$2:$Q$195,8,0)</f>
        <v>1</v>
      </c>
      <c r="K106" s="155">
        <f t="shared" si="10"/>
        <v>1</v>
      </c>
      <c r="L106" s="86">
        <f t="shared" si="11"/>
        <v>1</v>
      </c>
      <c r="M106" s="159">
        <v>1</v>
      </c>
    </row>
    <row r="107" spans="1:13">
      <c r="A107" s="60" t="s">
        <v>162</v>
      </c>
      <c r="B107" s="86" t="s">
        <v>163</v>
      </c>
      <c r="C107" s="11" t="s">
        <v>14</v>
      </c>
      <c r="D107" s="11">
        <v>8</v>
      </c>
      <c r="E107" s="86" t="str">
        <f t="shared" si="9"/>
        <v>Kaisla Häkkinen</v>
      </c>
      <c r="F107" s="84">
        <v>1.6590909090909092</v>
      </c>
      <c r="G107" s="86" t="e">
        <f>VLOOKUP($E107,'Kisa 1'!$C$5:$J$151,8,0)</f>
        <v>#N/A</v>
      </c>
      <c r="H107" s="86" t="e">
        <f>VLOOKUP(E107,'Kisa 2'!$C$5:$J$183,8,0)</f>
        <v>#N/A</v>
      </c>
      <c r="I107" s="86">
        <f>VLOOKUP(E107,'Kisa 3'!$B$3:$I$176,8,0)</f>
        <v>1</v>
      </c>
      <c r="J107" s="86" t="e">
        <f>VLOOKUP(E107,'Kisa  4'!$J$2:$Q$195,8,0)</f>
        <v>#N/A</v>
      </c>
      <c r="K107" s="155">
        <f t="shared" si="10"/>
        <v>1</v>
      </c>
      <c r="L107" s="86">
        <f t="shared" si="11"/>
        <v>1</v>
      </c>
      <c r="M107" s="159">
        <v>1</v>
      </c>
    </row>
    <row r="108" spans="1:13">
      <c r="A108" s="60" t="s">
        <v>186</v>
      </c>
      <c r="B108" s="86" t="s">
        <v>187</v>
      </c>
      <c r="C108" s="11" t="s">
        <v>14</v>
      </c>
      <c r="D108" s="2">
        <v>50</v>
      </c>
      <c r="E108" s="86" t="str">
        <f t="shared" si="9"/>
        <v>Kirre Palmi</v>
      </c>
      <c r="F108" s="84">
        <v>1.3863636363636342</v>
      </c>
      <c r="G108" s="86" t="e">
        <f>VLOOKUP($E108,'Kisa 1'!$C$5:$J$151,8,0)</f>
        <v>#N/A</v>
      </c>
      <c r="H108" s="86">
        <f>VLOOKUP(E108,'Kisa 2'!$C$5:$J$183,8,0)</f>
        <v>1</v>
      </c>
      <c r="I108" s="86" t="e">
        <f>VLOOKUP(E108,'Kisa 3'!$B$3:$I$176,8,0)</f>
        <v>#N/A</v>
      </c>
      <c r="J108" s="86" t="e">
        <f>VLOOKUP(E108,'Kisa  4'!$J$2:$Q$195,8,0)</f>
        <v>#N/A</v>
      </c>
      <c r="K108" s="155">
        <f t="shared" si="10"/>
        <v>1</v>
      </c>
      <c r="L108" s="86">
        <f t="shared" si="11"/>
        <v>1</v>
      </c>
      <c r="M108" s="159">
        <v>1</v>
      </c>
    </row>
    <row r="109" spans="1:13">
      <c r="A109" s="60" t="s">
        <v>1172</v>
      </c>
      <c r="B109" s="86" t="s">
        <v>1173</v>
      </c>
      <c r="C109" s="11" t="s">
        <v>14</v>
      </c>
      <c r="D109" s="11">
        <v>60</v>
      </c>
      <c r="E109" s="86" t="str">
        <f t="shared" si="9"/>
        <v>Laila Hakkarainen</v>
      </c>
      <c r="F109" s="84">
        <v>1.5909090909090886</v>
      </c>
      <c r="G109" s="86" t="e">
        <f>VLOOKUP($E109,'Kisa 1'!$C$5:$J$151,8,0)</f>
        <v>#N/A</v>
      </c>
      <c r="H109" s="86" t="e">
        <f>VLOOKUP(E109,'Kisa 2'!$C$5:$J$183,8,0)</f>
        <v>#N/A</v>
      </c>
      <c r="I109" s="86" t="e">
        <f>VLOOKUP(E109,'Kisa 3'!$B$3:$I$176,8,0)</f>
        <v>#N/A</v>
      </c>
      <c r="J109" s="86">
        <f>VLOOKUP(E109,'Kisa  4'!$J$2:$Q$195,8,0)</f>
        <v>1</v>
      </c>
      <c r="K109" s="155">
        <f t="shared" si="10"/>
        <v>1</v>
      </c>
      <c r="L109" s="86">
        <f t="shared" si="11"/>
        <v>1</v>
      </c>
      <c r="M109" s="159">
        <v>1</v>
      </c>
    </row>
    <row r="110" spans="1:13">
      <c r="A110" s="60" t="s">
        <v>194</v>
      </c>
      <c r="B110" s="86" t="s">
        <v>196</v>
      </c>
      <c r="C110" s="92" t="s">
        <v>14</v>
      </c>
      <c r="D110" s="11">
        <v>21</v>
      </c>
      <c r="E110" s="86" t="str">
        <f t="shared" si="9"/>
        <v>Laura Tiits</v>
      </c>
      <c r="F110" s="89">
        <v>1.113636363636362</v>
      </c>
      <c r="G110" s="86">
        <f>VLOOKUP($E110,'Kisa 1'!$C$5:$J$151,8,0)</f>
        <v>1</v>
      </c>
      <c r="H110" s="86" t="e">
        <f>VLOOKUP(E110,'Kisa 2'!$C$5:$J$183,8,0)</f>
        <v>#N/A</v>
      </c>
      <c r="I110" s="86" t="e">
        <f>VLOOKUP(E110,'Kisa 3'!$B$3:$I$176,8,0)</f>
        <v>#N/A</v>
      </c>
      <c r="J110" s="86" t="e">
        <f>VLOOKUP(E110,'Kisa  4'!$J$2:$Q$195,8,0)</f>
        <v>#N/A</v>
      </c>
      <c r="K110" s="155">
        <f t="shared" si="10"/>
        <v>1</v>
      </c>
      <c r="L110" s="86">
        <f t="shared" si="11"/>
        <v>1</v>
      </c>
      <c r="M110" s="159">
        <v>1</v>
      </c>
    </row>
    <row r="111" spans="1:13">
      <c r="A111" s="60" t="s">
        <v>203</v>
      </c>
      <c r="B111" s="86" t="s">
        <v>1139</v>
      </c>
      <c r="C111" s="11" t="s">
        <v>14</v>
      </c>
      <c r="D111" s="11">
        <v>65</v>
      </c>
      <c r="E111" s="86" t="str">
        <f t="shared" si="9"/>
        <v>Liisa Kohijoki</v>
      </c>
      <c r="F111" s="84">
        <v>1.7272727272727249</v>
      </c>
      <c r="G111" s="86" t="e">
        <f>VLOOKUP($E111,'Kisa 1'!$C$5:$J$151,8,0)</f>
        <v>#N/A</v>
      </c>
      <c r="H111" s="86" t="e">
        <f>VLOOKUP(E111,'Kisa 2'!$C$5:$J$183,8,0)</f>
        <v>#N/A</v>
      </c>
      <c r="I111" s="86" t="e">
        <f>VLOOKUP(E111,'Kisa 3'!$B$3:$I$176,8,0)</f>
        <v>#N/A</v>
      </c>
      <c r="J111" s="86">
        <f>VLOOKUP(E111,'Kisa  4'!$J$2:$Q$195,8,0)</f>
        <v>1</v>
      </c>
      <c r="K111" s="155">
        <f t="shared" si="10"/>
        <v>1</v>
      </c>
      <c r="L111" s="86">
        <f t="shared" si="11"/>
        <v>1</v>
      </c>
      <c r="M111" s="159">
        <v>1</v>
      </c>
    </row>
    <row r="112" spans="1:13">
      <c r="A112" s="60" t="s">
        <v>208</v>
      </c>
      <c r="B112" s="86" t="s">
        <v>141</v>
      </c>
      <c r="C112" s="11" t="s">
        <v>14</v>
      </c>
      <c r="D112" s="11">
        <v>21</v>
      </c>
      <c r="E112" s="86" t="str">
        <f t="shared" si="9"/>
        <v>Maija Kinni</v>
      </c>
      <c r="F112" s="89">
        <v>1.113636363636362</v>
      </c>
      <c r="G112" s="86">
        <f>VLOOKUP($E112,'Kisa 1'!$C$5:$J$151,8,0)</f>
        <v>1</v>
      </c>
      <c r="H112" s="86" t="e">
        <f>VLOOKUP(E112,'Kisa 2'!$C$5:$J$183,8,0)</f>
        <v>#N/A</v>
      </c>
      <c r="I112" s="86" t="e">
        <f>VLOOKUP(E112,'Kisa 3'!$B$3:$I$176,8,0)</f>
        <v>#N/A</v>
      </c>
      <c r="J112" s="86" t="e">
        <f>VLOOKUP(E112,'Kisa  4'!$J$2:$Q$195,8,0)</f>
        <v>#N/A</v>
      </c>
      <c r="K112" s="155">
        <f t="shared" si="10"/>
        <v>1</v>
      </c>
      <c r="L112" s="86">
        <f t="shared" si="11"/>
        <v>1</v>
      </c>
      <c r="M112" s="159">
        <v>1</v>
      </c>
    </row>
    <row r="113" spans="1:13">
      <c r="A113" s="60" t="s">
        <v>210</v>
      </c>
      <c r="B113" s="86" t="s">
        <v>1154</v>
      </c>
      <c r="C113" s="11" t="s">
        <v>14</v>
      </c>
      <c r="D113" s="11">
        <v>21</v>
      </c>
      <c r="E113" s="86" t="str">
        <f t="shared" si="9"/>
        <v>Mari Schutskoff</v>
      </c>
      <c r="F113" s="89">
        <v>1.113636363636362</v>
      </c>
      <c r="G113" s="86" t="e">
        <f>VLOOKUP($E113,'Kisa 1'!$C$5:$J$151,8,0)</f>
        <v>#N/A</v>
      </c>
      <c r="H113" s="86" t="e">
        <f>VLOOKUP(E113,'Kisa 2'!$C$5:$J$183,8,0)</f>
        <v>#N/A</v>
      </c>
      <c r="I113" s="86" t="e">
        <f>VLOOKUP(E113,'Kisa 3'!$B$3:$I$176,8,0)</f>
        <v>#N/A</v>
      </c>
      <c r="J113" s="86">
        <f>VLOOKUP(E113,'Kisa  4'!$J$2:$Q$195,8,0)</f>
        <v>1</v>
      </c>
      <c r="K113" s="155">
        <f t="shared" si="10"/>
        <v>1</v>
      </c>
      <c r="L113" s="86">
        <f t="shared" si="11"/>
        <v>1</v>
      </c>
      <c r="M113" s="159">
        <v>1</v>
      </c>
    </row>
    <row r="114" spans="1:13">
      <c r="A114" s="60" t="s">
        <v>211</v>
      </c>
      <c r="B114" s="86" t="s">
        <v>111</v>
      </c>
      <c r="C114" s="11" t="s">
        <v>14</v>
      </c>
      <c r="D114" s="11">
        <v>21</v>
      </c>
      <c r="E114" s="86" t="str">
        <f t="shared" si="9"/>
        <v>Maria Pietilä</v>
      </c>
      <c r="F114" s="89">
        <v>1.113636363636362</v>
      </c>
      <c r="G114" s="86" t="e">
        <f>VLOOKUP($E114,'Kisa 1'!$C$5:$J$151,8,0)</f>
        <v>#N/A</v>
      </c>
      <c r="H114" s="86" t="e">
        <f>VLOOKUP(E114,'Kisa 2'!$C$5:$J$183,8,0)</f>
        <v>#N/A</v>
      </c>
      <c r="I114" s="86">
        <f>VLOOKUP(E114,'Kisa 3'!$B$3:$I$176,8,0)</f>
        <v>1</v>
      </c>
      <c r="J114" s="86" t="e">
        <f>VLOOKUP(E114,'Kisa  4'!$J$2:$Q$195,8,0)</f>
        <v>#N/A</v>
      </c>
      <c r="K114" s="155">
        <f t="shared" si="10"/>
        <v>1</v>
      </c>
      <c r="L114" s="86">
        <f t="shared" si="11"/>
        <v>1</v>
      </c>
      <c r="M114" s="159">
        <v>1</v>
      </c>
    </row>
    <row r="115" spans="1:13">
      <c r="A115" s="60" t="s">
        <v>216</v>
      </c>
      <c r="B115" s="86" t="s">
        <v>207</v>
      </c>
      <c r="C115" s="11" t="s">
        <v>14</v>
      </c>
      <c r="D115" s="2">
        <v>40</v>
      </c>
      <c r="E115" s="86" t="str">
        <f t="shared" si="9"/>
        <v>Marja Välkki</v>
      </c>
      <c r="F115" s="84">
        <v>1.2727272727272709</v>
      </c>
      <c r="G115" s="86" t="e">
        <f>VLOOKUP($E115,'Kisa 1'!$C$5:$J$151,8,0)</f>
        <v>#N/A</v>
      </c>
      <c r="H115" s="86">
        <f>VLOOKUP(E115,'Kisa 2'!$C$5:$J$183,8,0)</f>
        <v>1</v>
      </c>
      <c r="I115" s="86" t="e">
        <f>VLOOKUP(E115,'Kisa 3'!$B$3:$I$176,8,0)</f>
        <v>#N/A</v>
      </c>
      <c r="J115" s="86" t="e">
        <f>VLOOKUP(E115,'Kisa  4'!$J$2:$Q$195,8,0)</f>
        <v>#N/A</v>
      </c>
      <c r="K115" s="155">
        <f t="shared" si="10"/>
        <v>1</v>
      </c>
      <c r="L115" s="86">
        <f t="shared" si="11"/>
        <v>1</v>
      </c>
      <c r="M115" s="159">
        <v>1</v>
      </c>
    </row>
    <row r="116" spans="1:13">
      <c r="A116" s="60" t="s">
        <v>219</v>
      </c>
      <c r="B116" s="86" t="s">
        <v>143</v>
      </c>
      <c r="C116" s="11" t="s">
        <v>14</v>
      </c>
      <c r="D116" s="11">
        <v>21</v>
      </c>
      <c r="E116" s="86" t="str">
        <f t="shared" si="9"/>
        <v>Martina &amp; Maria Kallio</v>
      </c>
      <c r="F116" s="89">
        <v>1.113636363636362</v>
      </c>
      <c r="G116" s="86" t="e">
        <f>VLOOKUP($E116,'Kisa 1'!$C$5:$J$151,8,0)</f>
        <v>#N/A</v>
      </c>
      <c r="H116" s="86" t="e">
        <f>VLOOKUP(E116,'Kisa 2'!$C$5:$J$183,8,0)</f>
        <v>#N/A</v>
      </c>
      <c r="I116" s="86">
        <f>VLOOKUP(E116,'Kisa 3'!$B$3:$I$176,8,0)</f>
        <v>1</v>
      </c>
      <c r="J116" s="86" t="e">
        <f>VLOOKUP(E116,'Kisa  4'!$J$2:$Q$195,8,0)</f>
        <v>#N/A</v>
      </c>
      <c r="K116" s="155">
        <f t="shared" si="10"/>
        <v>1</v>
      </c>
      <c r="L116" s="86">
        <f t="shared" si="11"/>
        <v>1</v>
      </c>
      <c r="M116" s="159">
        <v>1</v>
      </c>
    </row>
    <row r="117" spans="1:13">
      <c r="A117" s="60" t="s">
        <v>225</v>
      </c>
      <c r="B117" s="86" t="s">
        <v>171</v>
      </c>
      <c r="C117" s="11" t="s">
        <v>14</v>
      </c>
      <c r="D117" s="11">
        <v>35</v>
      </c>
      <c r="E117" s="86" t="str">
        <f t="shared" si="9"/>
        <v>Mervi Salo</v>
      </c>
      <c r="F117" s="132">
        <v>1.2272727272727253</v>
      </c>
      <c r="G117" s="86">
        <f>VLOOKUP($E117,'Kisa 1'!$C$5:$J$151,8,0)</f>
        <v>1</v>
      </c>
      <c r="H117" s="86" t="e">
        <f>VLOOKUP(E117,'Kisa 2'!$C$5:$J$183,8,0)</f>
        <v>#N/A</v>
      </c>
      <c r="I117" s="86" t="e">
        <f>VLOOKUP(E117,'Kisa 3'!$B$3:$I$176,8,0)</f>
        <v>#N/A</v>
      </c>
      <c r="J117" s="86" t="e">
        <f>VLOOKUP(E117,'Kisa  4'!$J$2:$Q$195,8,0)</f>
        <v>#N/A</v>
      </c>
      <c r="K117" s="155">
        <f t="shared" si="10"/>
        <v>1</v>
      </c>
      <c r="L117" s="86">
        <f t="shared" si="11"/>
        <v>1</v>
      </c>
      <c r="M117" s="159">
        <v>1</v>
      </c>
    </row>
    <row r="118" spans="1:13">
      <c r="A118" s="129" t="s">
        <v>241</v>
      </c>
      <c r="B118" s="86" t="s">
        <v>242</v>
      </c>
      <c r="C118" s="11" t="s">
        <v>14</v>
      </c>
      <c r="D118" s="11">
        <v>21</v>
      </c>
      <c r="E118" s="86" t="str">
        <f t="shared" si="9"/>
        <v>Missu Eskola</v>
      </c>
      <c r="F118" s="89">
        <v>1.113636363636362</v>
      </c>
      <c r="G118" s="86">
        <f>VLOOKUP($E118,'Kisa 1'!$C$5:$J$151,8,0)</f>
        <v>1</v>
      </c>
      <c r="H118" s="86" t="e">
        <f>VLOOKUP(E118,'Kisa 2'!$C$5:$J$183,8,0)</f>
        <v>#N/A</v>
      </c>
      <c r="I118" s="86" t="e">
        <f>VLOOKUP(E118,'Kisa 3'!$B$3:$I$176,8,0)</f>
        <v>#N/A</v>
      </c>
      <c r="J118" s="86" t="e">
        <f>VLOOKUP(E118,'Kisa  4'!$J$2:$Q$195,8,0)</f>
        <v>#N/A</v>
      </c>
      <c r="K118" s="155">
        <f t="shared" si="10"/>
        <v>1</v>
      </c>
      <c r="L118" s="86">
        <f t="shared" si="11"/>
        <v>1</v>
      </c>
      <c r="M118" s="159">
        <v>1</v>
      </c>
    </row>
    <row r="119" spans="1:13">
      <c r="A119" s="60" t="s">
        <v>243</v>
      </c>
      <c r="B119" s="86" t="s">
        <v>244</v>
      </c>
      <c r="C119" s="11" t="s">
        <v>14</v>
      </c>
      <c r="D119" s="2">
        <v>55</v>
      </c>
      <c r="E119" s="86" t="str">
        <f t="shared" si="9"/>
        <v>Netta Tammisalo</v>
      </c>
      <c r="F119" s="84">
        <v>1.4772727272727251</v>
      </c>
      <c r="G119" s="86" t="e">
        <f>VLOOKUP($E119,'Kisa 1'!$C$5:$J$151,8,0)</f>
        <v>#N/A</v>
      </c>
      <c r="H119" s="86">
        <f>VLOOKUP(E119,'Kisa 2'!$C$5:$J$183,8,0)</f>
        <v>1</v>
      </c>
      <c r="I119" s="86" t="e">
        <f>VLOOKUP(E119,'Kisa 3'!$B$3:$I$176,8,0)</f>
        <v>#N/A</v>
      </c>
      <c r="J119" s="86" t="e">
        <f>VLOOKUP(E119,'Kisa  4'!$J$2:$Q$195,8,0)</f>
        <v>#N/A</v>
      </c>
      <c r="K119" s="155">
        <f t="shared" si="10"/>
        <v>1</v>
      </c>
      <c r="L119" s="86">
        <f t="shared" si="11"/>
        <v>1</v>
      </c>
      <c r="M119" s="159">
        <v>1</v>
      </c>
    </row>
    <row r="120" spans="1:13">
      <c r="A120" s="60" t="s">
        <v>267</v>
      </c>
      <c r="B120" s="86" t="s">
        <v>97</v>
      </c>
      <c r="C120" s="11" t="s">
        <v>14</v>
      </c>
      <c r="D120" s="11">
        <v>20</v>
      </c>
      <c r="E120" s="86" t="str">
        <f t="shared" si="9"/>
        <v>Pinja Toivanen</v>
      </c>
      <c r="F120" s="84">
        <v>1.2045454545454528</v>
      </c>
      <c r="G120" s="86">
        <f>VLOOKUP($E120,'Kisa 1'!$C$5:$J$151,8,0)</f>
        <v>1</v>
      </c>
      <c r="H120" s="86" t="e">
        <f>VLOOKUP(E120,'Kisa 2'!$C$5:$J$183,8,0)</f>
        <v>#N/A</v>
      </c>
      <c r="I120" s="86" t="e">
        <f>VLOOKUP(E120,'Kisa 3'!$B$3:$I$176,8,0)</f>
        <v>#N/A</v>
      </c>
      <c r="J120" s="86" t="e">
        <f>VLOOKUP(E120,'Kisa  4'!$J$2:$Q$195,8,0)</f>
        <v>#N/A</v>
      </c>
      <c r="K120" s="155">
        <f t="shared" si="10"/>
        <v>1</v>
      </c>
      <c r="L120" s="86">
        <f t="shared" si="11"/>
        <v>1</v>
      </c>
      <c r="M120" s="159">
        <v>1</v>
      </c>
    </row>
    <row r="121" spans="1:13">
      <c r="A121" s="60" t="s">
        <v>268</v>
      </c>
      <c r="B121" s="86" t="s">
        <v>258</v>
      </c>
      <c r="C121" s="11" t="s">
        <v>14</v>
      </c>
      <c r="D121" s="11">
        <v>18</v>
      </c>
      <c r="E121" s="86" t="str">
        <f t="shared" si="9"/>
        <v>Pirjo Alamäyry</v>
      </c>
      <c r="F121" s="84">
        <v>1.2499999999999982</v>
      </c>
      <c r="G121" s="86" t="e">
        <f>VLOOKUP($E121,'Kisa 1'!$C$5:$J$151,8,0)</f>
        <v>#N/A</v>
      </c>
      <c r="H121" s="86">
        <f>VLOOKUP(E121,'Kisa 2'!$C$5:$J$183,8,0)</f>
        <v>1</v>
      </c>
      <c r="I121" s="86" t="e">
        <f>VLOOKUP(E121,'Kisa 3'!$B$3:$I$176,8,0)</f>
        <v>#N/A</v>
      </c>
      <c r="J121" s="86" t="e">
        <f>VLOOKUP(E121,'Kisa  4'!$J$2:$Q$195,8,0)</f>
        <v>#N/A</v>
      </c>
      <c r="K121" s="155">
        <f t="shared" si="10"/>
        <v>1</v>
      </c>
      <c r="L121" s="86">
        <f t="shared" si="11"/>
        <v>1</v>
      </c>
      <c r="M121" s="159">
        <v>1</v>
      </c>
    </row>
    <row r="122" spans="1:13">
      <c r="A122" s="60" t="s">
        <v>274</v>
      </c>
      <c r="B122" s="86" t="s">
        <v>53</v>
      </c>
      <c r="C122" s="11" t="s">
        <v>14</v>
      </c>
      <c r="D122" s="90"/>
      <c r="E122" s="86" t="str">
        <f t="shared" si="9"/>
        <v>Riikka Koskinen</v>
      </c>
      <c r="F122" s="89">
        <v>1.113636363636362</v>
      </c>
      <c r="G122" s="86" t="e">
        <f>VLOOKUP($E122,'Kisa 1'!$C$5:$J$151,8,0)</f>
        <v>#N/A</v>
      </c>
      <c r="H122" s="86" t="e">
        <f>VLOOKUP(E122,'Kisa 2'!$C$5:$J$183,8,0)</f>
        <v>#N/A</v>
      </c>
      <c r="I122" s="86">
        <f>VLOOKUP(E122,'Kisa 3'!$B$3:$I$176,8,0)</f>
        <v>1</v>
      </c>
      <c r="J122" s="86" t="e">
        <f>VLOOKUP(E122,'Kisa  4'!$J$2:$Q$195,8,0)</f>
        <v>#N/A</v>
      </c>
      <c r="K122" s="155">
        <f t="shared" si="10"/>
        <v>1</v>
      </c>
      <c r="L122" s="86">
        <f t="shared" si="11"/>
        <v>1</v>
      </c>
      <c r="M122" s="159">
        <v>1</v>
      </c>
    </row>
    <row r="123" spans="1:13">
      <c r="A123" s="60" t="s">
        <v>281</v>
      </c>
      <c r="B123" s="86" t="s">
        <v>55</v>
      </c>
      <c r="C123" s="11" t="s">
        <v>14</v>
      </c>
      <c r="D123" s="11">
        <v>6</v>
      </c>
      <c r="E123" s="86" t="str">
        <f t="shared" si="9"/>
        <v>Saana Lehtovirta</v>
      </c>
      <c r="F123" s="84">
        <v>1.8409090909090911</v>
      </c>
      <c r="G123" s="86" t="e">
        <f>VLOOKUP($E123,'Kisa 1'!$C$5:$J$151,8,0)</f>
        <v>#N/A</v>
      </c>
      <c r="H123" s="86" t="e">
        <f>VLOOKUP(E123,'Kisa 2'!$C$5:$J$183,8,0)</f>
        <v>#N/A</v>
      </c>
      <c r="I123" s="86">
        <f>VLOOKUP(E123,'Kisa 3'!$B$3:$I$176,8,0)</f>
        <v>1</v>
      </c>
      <c r="J123" s="86" t="e">
        <f>VLOOKUP(E123,'Kisa  4'!$J$2:$Q$195,8,0)</f>
        <v>#N/A</v>
      </c>
      <c r="K123" s="155">
        <f t="shared" si="10"/>
        <v>1</v>
      </c>
      <c r="L123" s="86">
        <f t="shared" si="11"/>
        <v>1</v>
      </c>
      <c r="M123" s="159">
        <v>1</v>
      </c>
    </row>
    <row r="124" spans="1:13">
      <c r="A124" s="60" t="s">
        <v>288</v>
      </c>
      <c r="B124" s="86" t="s">
        <v>117</v>
      </c>
      <c r="C124" s="11" t="s">
        <v>14</v>
      </c>
      <c r="D124" s="11">
        <v>21</v>
      </c>
      <c r="E124" s="86" t="str">
        <f t="shared" si="9"/>
        <v>Salla Vahvelainen</v>
      </c>
      <c r="F124" s="89">
        <v>1.113636363636362</v>
      </c>
      <c r="G124" s="86">
        <f>VLOOKUP($E124,'Kisa 1'!$C$5:$J$151,8,0)</f>
        <v>1</v>
      </c>
      <c r="H124" s="86" t="e">
        <f>VLOOKUP(E124,'Kisa 2'!$C$5:$J$183,8,0)</f>
        <v>#N/A</v>
      </c>
      <c r="I124" s="86" t="e">
        <f>VLOOKUP(E124,'Kisa 3'!$B$3:$I$176,8,0)</f>
        <v>#N/A</v>
      </c>
      <c r="J124" s="86" t="e">
        <f>VLOOKUP(E124,'Kisa  4'!$J$2:$Q$195,8,0)</f>
        <v>#N/A</v>
      </c>
      <c r="K124" s="155">
        <f t="shared" si="10"/>
        <v>1</v>
      </c>
      <c r="L124" s="86">
        <f t="shared" si="11"/>
        <v>1</v>
      </c>
      <c r="M124" s="159">
        <v>1</v>
      </c>
    </row>
    <row r="125" spans="1:13">
      <c r="A125" s="60" t="s">
        <v>1188</v>
      </c>
      <c r="B125" s="86" t="s">
        <v>1189</v>
      </c>
      <c r="C125" s="11" t="s">
        <v>14</v>
      </c>
      <c r="D125" s="11">
        <v>14</v>
      </c>
      <c r="E125" s="86" t="str">
        <f t="shared" si="9"/>
        <v>Sara Kurth</v>
      </c>
      <c r="F125" s="84">
        <v>1.3409090909090891</v>
      </c>
      <c r="G125" s="86" t="e">
        <f>VLOOKUP($E125,'Kisa 1'!$C$5:$J$151,8,0)</f>
        <v>#N/A</v>
      </c>
      <c r="H125" s="86" t="e">
        <f>VLOOKUP(E125,'Kisa 2'!$C$5:$J$183,8,0)</f>
        <v>#N/A</v>
      </c>
      <c r="I125" s="86" t="e">
        <f>VLOOKUP(E125,'Kisa 3'!$B$3:$I$176,8,0)</f>
        <v>#N/A</v>
      </c>
      <c r="J125" s="86">
        <f>VLOOKUP(E125,'Kisa  4'!$J$2:$Q$195,8,0)</f>
        <v>1</v>
      </c>
      <c r="K125" s="155">
        <f t="shared" si="10"/>
        <v>1</v>
      </c>
      <c r="L125" s="86">
        <f t="shared" si="11"/>
        <v>1</v>
      </c>
      <c r="M125" s="159">
        <v>1</v>
      </c>
    </row>
    <row r="126" spans="1:13">
      <c r="A126" s="60" t="s">
        <v>298</v>
      </c>
      <c r="B126" s="86" t="s">
        <v>40</v>
      </c>
      <c r="C126" s="92" t="s">
        <v>14</v>
      </c>
      <c r="D126" s="11">
        <v>45</v>
      </c>
      <c r="E126" s="86" t="str">
        <f t="shared" si="9"/>
        <v>Sari Oksa</v>
      </c>
      <c r="F126" s="91">
        <v>1.3181818181818161</v>
      </c>
      <c r="G126" s="86">
        <f>VLOOKUP($E126,'Kisa 1'!$C$5:$J$151,8,0)</f>
        <v>1</v>
      </c>
      <c r="H126" s="86" t="e">
        <f>VLOOKUP(E126,'Kisa 2'!$C$5:$J$183,8,0)</f>
        <v>#N/A</v>
      </c>
      <c r="I126" s="86" t="e">
        <f>VLOOKUP(E126,'Kisa 3'!$B$3:$I$176,8,0)</f>
        <v>#N/A</v>
      </c>
      <c r="J126" s="86" t="e">
        <f>VLOOKUP(E126,'Kisa  4'!$J$2:$Q$195,8,0)</f>
        <v>#N/A</v>
      </c>
      <c r="K126" s="155">
        <f t="shared" si="10"/>
        <v>1</v>
      </c>
      <c r="L126" s="86">
        <f t="shared" si="11"/>
        <v>1</v>
      </c>
      <c r="M126" s="159">
        <v>1</v>
      </c>
    </row>
    <row r="127" spans="1:13">
      <c r="A127" s="60" t="s">
        <v>306</v>
      </c>
      <c r="B127" s="86" t="s">
        <v>13</v>
      </c>
      <c r="C127" s="11" t="s">
        <v>14</v>
      </c>
      <c r="D127" s="2">
        <v>45</v>
      </c>
      <c r="E127" s="86" t="str">
        <f t="shared" si="9"/>
        <v>Sirra Toivonen</v>
      </c>
      <c r="F127" s="84">
        <v>1.3181818181818161</v>
      </c>
      <c r="G127" s="86" t="e">
        <f>VLOOKUP($E127,'Kisa 1'!$C$5:$J$151,8,0)</f>
        <v>#N/A</v>
      </c>
      <c r="H127" s="86">
        <f>VLOOKUP(E127,'Kisa 2'!$C$5:$J$183,8,0)</f>
        <v>1</v>
      </c>
      <c r="I127" s="86" t="e">
        <f>VLOOKUP(E127,'Kisa 3'!$B$3:$I$176,8,0)</f>
        <v>#N/A</v>
      </c>
      <c r="J127" s="86" t="e">
        <f>VLOOKUP(E127,'Kisa  4'!$J$2:$Q$195,8,0)</f>
        <v>#N/A</v>
      </c>
      <c r="K127" s="155">
        <f t="shared" si="10"/>
        <v>1</v>
      </c>
      <c r="L127" s="86">
        <f t="shared" si="11"/>
        <v>1</v>
      </c>
      <c r="M127" s="159">
        <v>1</v>
      </c>
    </row>
    <row r="128" spans="1:13">
      <c r="A128" s="60" t="s">
        <v>308</v>
      </c>
      <c r="B128" s="86" t="s">
        <v>223</v>
      </c>
      <c r="C128" s="11" t="s">
        <v>14</v>
      </c>
      <c r="D128" s="11">
        <v>21</v>
      </c>
      <c r="E128" s="86" t="str">
        <f t="shared" si="9"/>
        <v>Suvi Haarajoki</v>
      </c>
      <c r="F128" s="89">
        <v>1.113636363636362</v>
      </c>
      <c r="G128" s="86" t="e">
        <f>VLOOKUP($E128,'Kisa 1'!$C$5:$J$151,8,0)</f>
        <v>#N/A</v>
      </c>
      <c r="H128" s="86" t="e">
        <f>VLOOKUP(E128,'Kisa 2'!$C$5:$J$183,8,0)</f>
        <v>#N/A</v>
      </c>
      <c r="I128" s="86">
        <f>VLOOKUP(E128,'Kisa 3'!$B$3:$I$176,8,0)</f>
        <v>1</v>
      </c>
      <c r="J128" s="86" t="e">
        <f>VLOOKUP(E128,'Kisa  4'!$J$2:$Q$195,8,0)</f>
        <v>#N/A</v>
      </c>
      <c r="K128" s="155">
        <f t="shared" si="10"/>
        <v>1</v>
      </c>
      <c r="L128" s="86">
        <f t="shared" si="11"/>
        <v>1</v>
      </c>
      <c r="M128" s="159">
        <v>1</v>
      </c>
    </row>
    <row r="129" spans="1:13">
      <c r="A129" s="60" t="s">
        <v>314</v>
      </c>
      <c r="B129" s="86" t="s">
        <v>315</v>
      </c>
      <c r="C129" s="11" t="s">
        <v>14</v>
      </c>
      <c r="D129" s="2">
        <v>21</v>
      </c>
      <c r="E129" s="86" t="str">
        <f t="shared" si="9"/>
        <v>Teija Rauhala</v>
      </c>
      <c r="F129" s="89">
        <v>1.113636363636362</v>
      </c>
      <c r="G129" s="86" t="e">
        <f>VLOOKUP($E129,'Kisa 1'!$C$5:$J$151,8,0)</f>
        <v>#N/A</v>
      </c>
      <c r="H129" s="86">
        <f>VLOOKUP(E129,'Kisa 2'!$C$5:$J$183,8,0)</f>
        <v>1</v>
      </c>
      <c r="I129" s="86" t="e">
        <f>VLOOKUP(E129,'Kisa 3'!$B$3:$I$176,8,0)</f>
        <v>#N/A</v>
      </c>
      <c r="J129" s="86" t="e">
        <f>VLOOKUP(E129,'Kisa  4'!$J$2:$Q$195,8,0)</f>
        <v>#N/A</v>
      </c>
      <c r="K129" s="155">
        <f t="shared" si="10"/>
        <v>1</v>
      </c>
      <c r="L129" s="86">
        <f t="shared" si="11"/>
        <v>1</v>
      </c>
      <c r="M129" s="159">
        <v>1</v>
      </c>
    </row>
    <row r="130" spans="1:13">
      <c r="A130" s="60" t="s">
        <v>345</v>
      </c>
      <c r="B130" s="86" t="s">
        <v>29</v>
      </c>
      <c r="C130" s="11" t="s">
        <v>14</v>
      </c>
      <c r="D130" s="11">
        <v>8</v>
      </c>
      <c r="E130" s="86" t="str">
        <f t="shared" si="9"/>
        <v>Venla Haanpää</v>
      </c>
      <c r="F130" s="84">
        <v>1.6590909090909092</v>
      </c>
      <c r="G130" s="86">
        <f>VLOOKUP($E130,'Kisa 1'!$C$5:$J$151,8,0)</f>
        <v>1</v>
      </c>
      <c r="H130" s="86" t="e">
        <f>VLOOKUP(E130,'Kisa 2'!$C$5:$J$183,8,0)</f>
        <v>#N/A</v>
      </c>
      <c r="I130" s="86" t="e">
        <f>VLOOKUP(E130,'Kisa 3'!$B$3:$I$176,8,0)</f>
        <v>#N/A</v>
      </c>
      <c r="J130" s="86" t="e">
        <f>VLOOKUP(E130,'Kisa  4'!$J$2:$Q$195,8,0)</f>
        <v>#N/A</v>
      </c>
      <c r="K130" s="155">
        <f t="shared" ref="K130:K132" si="12">COUNT(G130:J130)</f>
        <v>1</v>
      </c>
      <c r="L130" s="86">
        <f t="shared" si="11"/>
        <v>1</v>
      </c>
      <c r="M130" s="159">
        <v>1</v>
      </c>
    </row>
    <row r="131" spans="1:13">
      <c r="A131" s="60" t="s">
        <v>352</v>
      </c>
      <c r="B131" s="86" t="s">
        <v>22</v>
      </c>
      <c r="C131" s="11" t="s">
        <v>14</v>
      </c>
      <c r="D131" s="11">
        <v>12</v>
      </c>
      <c r="E131" s="86" t="str">
        <f t="shared" si="9"/>
        <v>Villa Mustajoki</v>
      </c>
      <c r="F131" s="84">
        <v>1.4090909090909092</v>
      </c>
      <c r="G131" s="86" t="e">
        <f>VLOOKUP($E131,'Kisa 1'!$C$5:$J$151,8,0)</f>
        <v>#N/A</v>
      </c>
      <c r="H131" s="86" t="e">
        <f>VLOOKUP(E131,'Kisa 2'!$C$5:$J$183,8,0)</f>
        <v>#N/A</v>
      </c>
      <c r="I131" s="86">
        <f>VLOOKUP(E131,'Kisa 3'!$B$3:$I$176,8,0)</f>
        <v>1</v>
      </c>
      <c r="J131" s="86" t="e">
        <f>VLOOKUP(E131,'Kisa  4'!$J$2:$Q$195,8,0)</f>
        <v>#N/A</v>
      </c>
      <c r="K131" s="155">
        <f t="shared" si="12"/>
        <v>1</v>
      </c>
      <c r="L131" s="86">
        <f t="shared" si="11"/>
        <v>1</v>
      </c>
      <c r="M131" s="159">
        <v>1</v>
      </c>
    </row>
    <row r="132" spans="1:13" ht="15.75" thickBot="1">
      <c r="A132" s="102" t="s">
        <v>19</v>
      </c>
      <c r="B132" s="103" t="s">
        <v>20</v>
      </c>
      <c r="C132" s="66" t="s">
        <v>14</v>
      </c>
      <c r="D132" s="66">
        <v>21</v>
      </c>
      <c r="E132" s="103" t="str">
        <f t="shared" si="9"/>
        <v>Anna Jussila</v>
      </c>
      <c r="F132" s="160">
        <v>1.113636363636362</v>
      </c>
      <c r="G132" s="103" t="e">
        <f>VLOOKUP($E132,'Kisa 1'!$C$5:$J$151,8,0)</f>
        <v>#N/A</v>
      </c>
      <c r="H132" s="103" t="e">
        <f>VLOOKUP(E132,'Kisa 2'!$C$5:$J$183,8,0)</f>
        <v>#N/A</v>
      </c>
      <c r="I132" s="103" t="e">
        <f>VLOOKUP(E132,'Kisa 3'!$B$3:$I$176,8,0)</f>
        <v>#N/A</v>
      </c>
      <c r="J132" s="103" t="e">
        <f>VLOOKUP(E132,'Kisa  4'!$J$2:$Q$195,8,0)</f>
        <v>#N/A</v>
      </c>
      <c r="K132" s="161">
        <f t="shared" si="12"/>
        <v>0</v>
      </c>
      <c r="L132" s="103">
        <f t="shared" si="11"/>
        <v>0</v>
      </c>
      <c r="M132" s="162">
        <v>0</v>
      </c>
    </row>
    <row r="133" spans="1:13" ht="15.75" thickBot="1">
      <c r="A133" s="166"/>
      <c r="B133" s="167"/>
      <c r="C133" s="168"/>
      <c r="D133" s="168"/>
      <c r="E133" s="167"/>
      <c r="F133" s="120"/>
      <c r="G133" s="167"/>
      <c r="H133" s="167"/>
      <c r="I133" s="167"/>
      <c r="J133" s="167"/>
      <c r="K133" s="169"/>
      <c r="L133" s="167"/>
      <c r="M133" s="170"/>
    </row>
    <row r="134" spans="1:13">
      <c r="A134" s="124" t="s">
        <v>118</v>
      </c>
      <c r="B134" s="125" t="s">
        <v>119</v>
      </c>
      <c r="C134" s="126" t="s">
        <v>3</v>
      </c>
      <c r="D134" s="126">
        <v>35</v>
      </c>
      <c r="E134" s="125" t="str">
        <f t="shared" ref="E134:E165" si="13">(A134&amp;" "&amp;B134)</f>
        <v>Jarkko Huovila</v>
      </c>
      <c r="F134" s="156">
        <v>1.0681818181818166</v>
      </c>
      <c r="G134" s="125" t="e">
        <f>VLOOKUP($E134,'Kisa 1'!$C$5:$J$151,8,0)</f>
        <v>#N/A</v>
      </c>
      <c r="H134" s="125">
        <f>VLOOKUP(E134,'Kisa 2'!$C$5:$J$183,8,0)</f>
        <v>50</v>
      </c>
      <c r="I134" s="125">
        <f>VLOOKUP(E134,'Kisa 3'!$B$3:$I$176,8,0)</f>
        <v>50</v>
      </c>
      <c r="J134" s="125">
        <f>VLOOKUP(E134,'Kisa  4'!$J$2:$Q$195,8,0)</f>
        <v>46</v>
      </c>
      <c r="K134" s="165">
        <f t="shared" ref="K134:K165" si="14">COUNT(G134:J134)</f>
        <v>3</v>
      </c>
      <c r="L134" s="125">
        <f t="shared" ref="L134:L165" si="15">SUMIF(G134:J134,"&lt;&gt;#PUUTTUU!")</f>
        <v>146</v>
      </c>
      <c r="M134" s="158">
        <v>146</v>
      </c>
    </row>
    <row r="135" spans="1:13">
      <c r="A135" s="60" t="s">
        <v>351</v>
      </c>
      <c r="B135" s="86" t="s">
        <v>153</v>
      </c>
      <c r="C135" s="11" t="s">
        <v>3</v>
      </c>
      <c r="D135" s="11">
        <v>18</v>
      </c>
      <c r="E135" s="86" t="str">
        <f t="shared" si="13"/>
        <v>Vili Mustonen</v>
      </c>
      <c r="F135" s="84">
        <v>1.0909090909090893</v>
      </c>
      <c r="G135" s="86">
        <f>VLOOKUP($E135,'Kisa 1'!$C$5:$J$151,8,0)</f>
        <v>24</v>
      </c>
      <c r="H135" s="86">
        <f>VLOOKUP(E135,'Kisa 2'!$C$5:$J$183,8,0)</f>
        <v>40</v>
      </c>
      <c r="I135" s="86">
        <f>VLOOKUP(E135,'Kisa 3'!$B$3:$I$176,8,0)</f>
        <v>40</v>
      </c>
      <c r="J135" s="86">
        <f>VLOOKUP(E135,'Kisa  4'!$J$2:$Q$195,8,0)</f>
        <v>43</v>
      </c>
      <c r="K135" s="154">
        <f t="shared" si="14"/>
        <v>4</v>
      </c>
      <c r="L135" s="86">
        <f t="shared" si="15"/>
        <v>147</v>
      </c>
      <c r="M135" s="159">
        <f>SUBTOTAL(9,H135:J135)</f>
        <v>123</v>
      </c>
    </row>
    <row r="136" spans="1:13">
      <c r="A136" s="60" t="s">
        <v>31</v>
      </c>
      <c r="B136" s="86" t="s">
        <v>32</v>
      </c>
      <c r="C136" s="11" t="s">
        <v>3</v>
      </c>
      <c r="D136" s="11">
        <v>18</v>
      </c>
      <c r="E136" s="86" t="str">
        <f t="shared" si="13"/>
        <v>Anton Kuukka</v>
      </c>
      <c r="F136" s="84">
        <v>1.0909090909090893</v>
      </c>
      <c r="G136" s="86">
        <f>VLOOKUP($E136,'Kisa 1'!$C$5:$J$151,8,0)</f>
        <v>32</v>
      </c>
      <c r="H136" s="86">
        <f>VLOOKUP(E136,'Kisa 2'!$C$5:$J$183,8,0)</f>
        <v>50</v>
      </c>
      <c r="I136" s="86">
        <f>VLOOKUP(E136,'Kisa 3'!$B$3:$I$176,8,0)</f>
        <v>1</v>
      </c>
      <c r="J136" s="86">
        <f>VLOOKUP(E136,'Kisa  4'!$J$2:$Q$195,8,0)</f>
        <v>37</v>
      </c>
      <c r="K136" s="154">
        <f t="shared" si="14"/>
        <v>4</v>
      </c>
      <c r="L136" s="86">
        <f t="shared" si="15"/>
        <v>120</v>
      </c>
      <c r="M136" s="159">
        <f>SUBTOTAL(9,G136,H136,J136)</f>
        <v>119</v>
      </c>
    </row>
    <row r="137" spans="1:13">
      <c r="A137" s="60" t="s">
        <v>285</v>
      </c>
      <c r="B137" s="86" t="s">
        <v>286</v>
      </c>
      <c r="C137" s="11" t="s">
        <v>3</v>
      </c>
      <c r="D137" s="11">
        <v>14</v>
      </c>
      <c r="E137" s="86" t="str">
        <f t="shared" si="13"/>
        <v>Sakari Koivuniemi</v>
      </c>
      <c r="F137" s="84">
        <v>1.2272727272727253</v>
      </c>
      <c r="G137" s="86">
        <f>VLOOKUP($E137,'Kisa 1'!$C$5:$J$151,8,0)</f>
        <v>46</v>
      </c>
      <c r="H137" s="86">
        <f>VLOOKUP(E137,'Kisa 2'!$C$5:$J$183,8,0)</f>
        <v>32</v>
      </c>
      <c r="I137" s="86">
        <f>VLOOKUP(E137,'Kisa 3'!$B$3:$I$176,8,0)</f>
        <v>26</v>
      </c>
      <c r="J137" s="86">
        <f>VLOOKUP(E137,'Kisa  4'!$J$2:$Q$195,8,0)</f>
        <v>1</v>
      </c>
      <c r="K137" s="154">
        <f t="shared" si="14"/>
        <v>4</v>
      </c>
      <c r="L137" s="86">
        <f t="shared" si="15"/>
        <v>105</v>
      </c>
      <c r="M137" s="159">
        <f>SUBTOTAL(9,G137:I137)</f>
        <v>104</v>
      </c>
    </row>
    <row r="138" spans="1:13">
      <c r="A138" s="60" t="s">
        <v>45</v>
      </c>
      <c r="B138" s="86" t="s">
        <v>47</v>
      </c>
      <c r="C138" s="11" t="s">
        <v>3</v>
      </c>
      <c r="D138" s="11">
        <v>16</v>
      </c>
      <c r="E138" s="86" t="str">
        <f t="shared" si="13"/>
        <v>Arttu Vesterinen</v>
      </c>
      <c r="F138" s="84">
        <v>1.1363636363636349</v>
      </c>
      <c r="G138" s="86">
        <f>VLOOKUP($E138,'Kisa 1'!$C$5:$J$151,8,0)</f>
        <v>40</v>
      </c>
      <c r="H138" s="86">
        <f>VLOOKUP(E138,'Kisa 2'!$C$5:$J$183,8,0)</f>
        <v>30</v>
      </c>
      <c r="I138" s="86">
        <f>VLOOKUP(E138,'Kisa 3'!$B$3:$I$176,8,0)</f>
        <v>1</v>
      </c>
      <c r="J138" s="86">
        <f>VLOOKUP(E138,'Kisa  4'!$J$2:$Q$195,8,0)</f>
        <v>32</v>
      </c>
      <c r="K138" s="154">
        <f t="shared" si="14"/>
        <v>4</v>
      </c>
      <c r="L138" s="86">
        <f t="shared" si="15"/>
        <v>103</v>
      </c>
      <c r="M138" s="159">
        <f>SUBTOTAL(9,G138,H138,J138)</f>
        <v>102</v>
      </c>
    </row>
    <row r="139" spans="1:13">
      <c r="A139" s="60" t="s">
        <v>228</v>
      </c>
      <c r="B139" s="86" t="s">
        <v>206</v>
      </c>
      <c r="C139" s="11" t="s">
        <v>3</v>
      </c>
      <c r="D139" s="11">
        <v>14</v>
      </c>
      <c r="E139" s="86" t="str">
        <f t="shared" si="13"/>
        <v>Mikko Eerola</v>
      </c>
      <c r="F139" s="84">
        <v>1.2272727272727253</v>
      </c>
      <c r="G139" s="86">
        <f>VLOOKUP($E139,'Kisa 1'!$C$5:$J$151,8,0)</f>
        <v>43</v>
      </c>
      <c r="H139" s="86">
        <f>VLOOKUP(E139,'Kisa 2'!$C$5:$J$183,8,0)</f>
        <v>13</v>
      </c>
      <c r="I139" s="86">
        <f>VLOOKUP(E139,'Kisa 3'!$B$3:$I$176,8,0)</f>
        <v>34</v>
      </c>
      <c r="J139" s="86">
        <f>VLOOKUP(E139,'Kisa  4'!$J$2:$Q$195,8,0)</f>
        <v>19</v>
      </c>
      <c r="K139" s="154">
        <f t="shared" si="14"/>
        <v>4</v>
      </c>
      <c r="L139" s="86">
        <f t="shared" si="15"/>
        <v>109</v>
      </c>
      <c r="M139" s="159">
        <f>SUBTOTAL(9,G139,I139,J139)</f>
        <v>96</v>
      </c>
    </row>
    <row r="140" spans="1:13">
      <c r="A140" s="60" t="s">
        <v>228</v>
      </c>
      <c r="B140" s="86" t="s">
        <v>233</v>
      </c>
      <c r="C140" s="11" t="s">
        <v>3</v>
      </c>
      <c r="D140" s="11">
        <v>60</v>
      </c>
      <c r="E140" s="86" t="str">
        <f t="shared" si="13"/>
        <v>Mikko Sani</v>
      </c>
      <c r="F140" s="84">
        <v>1.4545454545454524</v>
      </c>
      <c r="G140" s="86" t="e">
        <f>VLOOKUP($E140,'Kisa 1'!$C$5:$J$151,8,0)</f>
        <v>#N/A</v>
      </c>
      <c r="H140" s="86" t="e">
        <f>VLOOKUP(E140,'Kisa 2'!$C$5:$J$183,8,0)</f>
        <v>#N/A</v>
      </c>
      <c r="I140" s="86">
        <f>VLOOKUP(E140,'Kisa 3'!$B$3:$I$176,8,0)</f>
        <v>46</v>
      </c>
      <c r="J140" s="86">
        <f>VLOOKUP(E140,'Kisa  4'!$J$2:$Q$195,8,0)</f>
        <v>50</v>
      </c>
      <c r="K140" s="155">
        <f t="shared" si="14"/>
        <v>2</v>
      </c>
      <c r="L140" s="86">
        <f t="shared" si="15"/>
        <v>96</v>
      </c>
      <c r="M140" s="159">
        <v>96</v>
      </c>
    </row>
    <row r="141" spans="1:13">
      <c r="A141" s="60" t="s">
        <v>256</v>
      </c>
      <c r="B141" s="86" t="s">
        <v>259</v>
      </c>
      <c r="C141" s="11" t="s">
        <v>3</v>
      </c>
      <c r="D141" s="11">
        <v>55</v>
      </c>
      <c r="E141" s="86" t="str">
        <f t="shared" si="13"/>
        <v>Pekka Kannus</v>
      </c>
      <c r="F141" s="84">
        <v>1.3409090909090891</v>
      </c>
      <c r="G141" s="86">
        <f>VLOOKUP($E141,'Kisa 1'!$C$5:$J$151,8,0)</f>
        <v>37</v>
      </c>
      <c r="H141" s="86">
        <f>VLOOKUP(E141,'Kisa 2'!$C$5:$J$183,8,0)</f>
        <v>1</v>
      </c>
      <c r="I141" s="86">
        <f>VLOOKUP(E141,'Kisa 3'!$B$3:$I$176,8,0)</f>
        <v>22</v>
      </c>
      <c r="J141" s="86">
        <f>VLOOKUP(E141,'Kisa  4'!$J$2:$Q$195,8,0)</f>
        <v>32</v>
      </c>
      <c r="K141" s="154">
        <f t="shared" si="14"/>
        <v>4</v>
      </c>
      <c r="L141" s="86">
        <f t="shared" si="15"/>
        <v>92</v>
      </c>
      <c r="M141" s="159">
        <f>SUBTOTAL(9,G141,I141,J141)</f>
        <v>91</v>
      </c>
    </row>
    <row r="142" spans="1:13">
      <c r="A142" s="60" t="s">
        <v>108</v>
      </c>
      <c r="B142" s="86" t="s">
        <v>64</v>
      </c>
      <c r="C142" s="11" t="s">
        <v>3</v>
      </c>
      <c r="D142" s="11">
        <v>18</v>
      </c>
      <c r="E142" s="86" t="str">
        <f t="shared" si="13"/>
        <v>Jaakko Skog</v>
      </c>
      <c r="F142" s="84">
        <v>1.0909090909090893</v>
      </c>
      <c r="G142" s="86" t="e">
        <f>VLOOKUP($E142,'Kisa 1'!$C$5:$J$151,8,0)</f>
        <v>#N/A</v>
      </c>
      <c r="H142" s="86">
        <f>VLOOKUP(E142,'Kisa 2'!$C$5:$J$183,8,0)</f>
        <v>14</v>
      </c>
      <c r="I142" s="86">
        <f>VLOOKUP(E142,'Kisa 3'!$B$3:$I$176,8,0)</f>
        <v>32</v>
      </c>
      <c r="J142" s="86">
        <f>VLOOKUP(E142,'Kisa  4'!$J$2:$Q$195,8,0)</f>
        <v>40</v>
      </c>
      <c r="K142" s="155">
        <f t="shared" si="14"/>
        <v>3</v>
      </c>
      <c r="L142" s="86">
        <f t="shared" si="15"/>
        <v>86</v>
      </c>
      <c r="M142" s="159">
        <v>86</v>
      </c>
    </row>
    <row r="143" spans="1:13">
      <c r="A143" s="60" t="s">
        <v>313</v>
      </c>
      <c r="B143" s="86" t="s">
        <v>191</v>
      </c>
      <c r="C143" s="11" t="s">
        <v>3</v>
      </c>
      <c r="D143" s="11">
        <v>14</v>
      </c>
      <c r="E143" s="86" t="str">
        <f t="shared" si="13"/>
        <v>Teemu Oksanen</v>
      </c>
      <c r="F143" s="84">
        <v>1.2272727272727253</v>
      </c>
      <c r="G143" s="86">
        <f>VLOOKUP($E143,'Kisa 1'!$C$5:$J$151,8,0)</f>
        <v>20</v>
      </c>
      <c r="H143" s="86">
        <f>VLOOKUP(E143,'Kisa 2'!$C$5:$J$183,8,0)</f>
        <v>37</v>
      </c>
      <c r="I143" s="86">
        <f>VLOOKUP(E143,'Kisa 3'!$B$3:$I$176,8,0)</f>
        <v>1</v>
      </c>
      <c r="J143" s="86">
        <f>VLOOKUP(E143,'Kisa  4'!$J$2:$Q$195,8,0)</f>
        <v>28</v>
      </c>
      <c r="K143" s="154">
        <f t="shared" si="14"/>
        <v>4</v>
      </c>
      <c r="L143" s="86">
        <f t="shared" si="15"/>
        <v>86</v>
      </c>
      <c r="M143" s="159">
        <f>SUBTOTAL(9,G143:H143,J143)</f>
        <v>85</v>
      </c>
    </row>
    <row r="144" spans="1:13">
      <c r="A144" s="60" t="s">
        <v>6</v>
      </c>
      <c r="B144" s="86" t="s">
        <v>7</v>
      </c>
      <c r="C144" s="11" t="s">
        <v>3</v>
      </c>
      <c r="D144" s="11">
        <v>12</v>
      </c>
      <c r="E144" s="86" t="str">
        <f t="shared" si="13"/>
        <v>Akseli Konttila</v>
      </c>
      <c r="F144" s="84">
        <v>1.3181818181818181</v>
      </c>
      <c r="G144" s="86">
        <f>VLOOKUP($E144,'Kisa 1'!$C$5:$J$151,8,0)</f>
        <v>50</v>
      </c>
      <c r="H144" s="86">
        <f>VLOOKUP(E144,'Kisa 2'!$C$5:$J$183,8,0)</f>
        <v>28</v>
      </c>
      <c r="I144" s="86">
        <f>VLOOKUP(E144,'Kisa 3'!$B$3:$I$176,8,0)</f>
        <v>1</v>
      </c>
      <c r="J144" s="86" t="e">
        <f>VLOOKUP(E144,'Kisa  4'!$J$2:$Q$195,8,0)</f>
        <v>#N/A</v>
      </c>
      <c r="K144" s="155">
        <f t="shared" si="14"/>
        <v>3</v>
      </c>
      <c r="L144" s="86">
        <f t="shared" si="15"/>
        <v>79</v>
      </c>
      <c r="M144" s="159">
        <v>79</v>
      </c>
    </row>
    <row r="145" spans="1:13">
      <c r="A145" s="60" t="s">
        <v>270</v>
      </c>
      <c r="B145" s="86" t="s">
        <v>153</v>
      </c>
      <c r="C145" s="11" t="s">
        <v>3</v>
      </c>
      <c r="D145" s="11">
        <v>18</v>
      </c>
      <c r="E145" s="86" t="str">
        <f t="shared" si="13"/>
        <v>Pyry Mustonen</v>
      </c>
      <c r="F145" s="84">
        <v>1.0909090909090893</v>
      </c>
      <c r="G145" s="86">
        <f>VLOOKUP($E145,'Kisa 1'!$C$5:$J$151,8,0)</f>
        <v>34</v>
      </c>
      <c r="H145" s="86" t="e">
        <f>VLOOKUP(E145,'Kisa 2'!$C$5:$J$183,8,0)</f>
        <v>#N/A</v>
      </c>
      <c r="I145" s="86">
        <f>VLOOKUP(E145,'Kisa 3'!$B$3:$I$176,8,0)</f>
        <v>37</v>
      </c>
      <c r="J145" s="86" t="e">
        <f>VLOOKUP(E145,'Kisa  4'!$J$2:$Q$195,8,0)</f>
        <v>#N/A</v>
      </c>
      <c r="K145" s="155">
        <f t="shared" si="14"/>
        <v>2</v>
      </c>
      <c r="L145" s="86">
        <f t="shared" si="15"/>
        <v>71</v>
      </c>
      <c r="M145" s="159">
        <v>71</v>
      </c>
    </row>
    <row r="146" spans="1:13">
      <c r="A146" s="60" t="s">
        <v>324</v>
      </c>
      <c r="B146" s="86" t="s">
        <v>325</v>
      </c>
      <c r="C146" s="11" t="s">
        <v>3</v>
      </c>
      <c r="D146" s="11">
        <v>55</v>
      </c>
      <c r="E146" s="86" t="str">
        <f t="shared" si="13"/>
        <v>Tommi Granholm</v>
      </c>
      <c r="F146" s="84">
        <v>1.3409090909090891</v>
      </c>
      <c r="G146" s="86">
        <f>VLOOKUP($E146,'Kisa 1'!$C$5:$J$151,8,0)</f>
        <v>11</v>
      </c>
      <c r="H146" s="86">
        <f>VLOOKUP(E146,'Kisa 2'!$C$5:$J$183,8,0)</f>
        <v>22</v>
      </c>
      <c r="I146" s="86">
        <f>VLOOKUP(E146,'Kisa 3'!$B$3:$I$176,8,0)</f>
        <v>16</v>
      </c>
      <c r="J146" s="86">
        <f>VLOOKUP(E146,'Kisa  4'!$J$2:$Q$195,8,0)</f>
        <v>20</v>
      </c>
      <c r="K146" s="154">
        <f t="shared" si="14"/>
        <v>4</v>
      </c>
      <c r="L146" s="86">
        <f t="shared" si="15"/>
        <v>69</v>
      </c>
      <c r="M146" s="159">
        <f>SUBTOTAL(9,H146:J146)</f>
        <v>58</v>
      </c>
    </row>
    <row r="147" spans="1:13">
      <c r="A147" s="60" t="s">
        <v>189</v>
      </c>
      <c r="B147" s="86" t="s">
        <v>46</v>
      </c>
      <c r="C147" s="11" t="s">
        <v>3</v>
      </c>
      <c r="D147" s="2">
        <v>16</v>
      </c>
      <c r="E147" s="86" t="str">
        <f t="shared" si="13"/>
        <v>Konsta Pitkänen</v>
      </c>
      <c r="F147" s="84">
        <v>1.1363636363636349</v>
      </c>
      <c r="G147" s="86" t="e">
        <f>VLOOKUP($E147,'Kisa 1'!$C$5:$J$151,8,0)</f>
        <v>#N/A</v>
      </c>
      <c r="H147" s="86">
        <f>VLOOKUP(E147,'Kisa 2'!$C$5:$J$183,8,0)</f>
        <v>13</v>
      </c>
      <c r="I147" s="86">
        <f>VLOOKUP(E147,'Kisa 3'!$B$3:$I$176,8,0)</f>
        <v>18</v>
      </c>
      <c r="J147" s="86">
        <f>VLOOKUP(E147,'Kisa  4'!$J$2:$Q$195,8,0)</f>
        <v>22</v>
      </c>
      <c r="K147" s="155">
        <f t="shared" si="14"/>
        <v>3</v>
      </c>
      <c r="L147" s="86">
        <f t="shared" si="15"/>
        <v>53</v>
      </c>
      <c r="M147" s="159">
        <v>53</v>
      </c>
    </row>
    <row r="148" spans="1:13">
      <c r="A148" s="60" t="s">
        <v>145</v>
      </c>
      <c r="B148" s="86" t="s">
        <v>146</v>
      </c>
      <c r="C148" s="11" t="s">
        <v>3</v>
      </c>
      <c r="D148" s="11">
        <v>21</v>
      </c>
      <c r="E148" s="86" t="str">
        <f t="shared" si="13"/>
        <v>Jukka-Pekka Seppänen</v>
      </c>
      <c r="F148" s="89">
        <v>0.99999999999999845</v>
      </c>
      <c r="G148" s="86">
        <f>VLOOKUP($E148,'Kisa 1'!$C$5:$J$151,8,0)</f>
        <v>30</v>
      </c>
      <c r="H148" s="86">
        <f>VLOOKUP(E148,'Kisa 2'!$C$5:$J$183,8,0)</f>
        <v>22</v>
      </c>
      <c r="I148" s="86" t="e">
        <f>VLOOKUP(E148,'Kisa 3'!$B$3:$I$176,8,0)</f>
        <v>#N/A</v>
      </c>
      <c r="J148" s="86" t="e">
        <f>VLOOKUP(E148,'Kisa  4'!$J$2:$Q$195,8,0)</f>
        <v>#N/A</v>
      </c>
      <c r="K148" s="155">
        <f t="shared" si="14"/>
        <v>2</v>
      </c>
      <c r="L148" s="86">
        <f t="shared" si="15"/>
        <v>52</v>
      </c>
      <c r="M148" s="159">
        <v>52</v>
      </c>
    </row>
    <row r="149" spans="1:13">
      <c r="A149" s="60" t="s">
        <v>323</v>
      </c>
      <c r="B149" s="86" t="s">
        <v>321</v>
      </c>
      <c r="C149" s="11" t="s">
        <v>3</v>
      </c>
      <c r="D149" s="11">
        <v>45</v>
      </c>
      <c r="E149" s="86" t="str">
        <f t="shared" si="13"/>
        <v>Timo Äijälä</v>
      </c>
      <c r="F149" s="84">
        <v>1.1590909090909074</v>
      </c>
      <c r="G149" s="86">
        <f>VLOOKUP($E149,'Kisa 1'!$C$5:$J$151,8,0)</f>
        <v>18</v>
      </c>
      <c r="H149" s="86">
        <f>VLOOKUP(E149,'Kisa 2'!$C$5:$J$183,8,0)</f>
        <v>28</v>
      </c>
      <c r="I149" s="86">
        <f>VLOOKUP(E149,'Kisa 3'!$B$3:$I$176,8,0)</f>
        <v>1</v>
      </c>
      <c r="J149" s="86">
        <f>VLOOKUP(E149,'Kisa  4'!$J$2:$Q$195,8,0)</f>
        <v>1</v>
      </c>
      <c r="K149" s="154">
        <f t="shared" si="14"/>
        <v>4</v>
      </c>
      <c r="L149" s="86">
        <f t="shared" si="15"/>
        <v>48</v>
      </c>
      <c r="M149" s="159">
        <f>SUBTOTAL(9,G149:I149)</f>
        <v>47</v>
      </c>
    </row>
    <row r="150" spans="1:13">
      <c r="A150" s="60" t="s">
        <v>9</v>
      </c>
      <c r="B150" s="86" t="s">
        <v>10</v>
      </c>
      <c r="C150" s="11" t="s">
        <v>3</v>
      </c>
      <c r="D150" s="11">
        <v>16</v>
      </c>
      <c r="E150" s="86" t="str">
        <f t="shared" si="13"/>
        <v>Aleksi Hiidenhovi</v>
      </c>
      <c r="F150" s="84">
        <v>1.1363636363636349</v>
      </c>
      <c r="G150" s="86" t="e">
        <f>VLOOKUP($E150,'Kisa 1'!$C$5:$J$151,8,0)</f>
        <v>#N/A</v>
      </c>
      <c r="H150" s="86">
        <f>VLOOKUP(E150,'Kisa 2'!$C$5:$J$183,8,0)</f>
        <v>43</v>
      </c>
      <c r="I150" s="86">
        <f>VLOOKUP(E150,'Kisa 3'!$B$3:$I$176,8,0)</f>
        <v>1</v>
      </c>
      <c r="J150" s="86" t="e">
        <f>VLOOKUP(E150,'Kisa  4'!$J$2:$Q$195,8,0)</f>
        <v>#N/A</v>
      </c>
      <c r="K150" s="155">
        <f t="shared" si="14"/>
        <v>2</v>
      </c>
      <c r="L150" s="86">
        <f t="shared" si="15"/>
        <v>44</v>
      </c>
      <c r="M150" s="159">
        <v>44</v>
      </c>
    </row>
    <row r="151" spans="1:13">
      <c r="A151" s="60" t="s">
        <v>301</v>
      </c>
      <c r="B151" s="86" t="s">
        <v>116</v>
      </c>
      <c r="C151" s="11" t="s">
        <v>3</v>
      </c>
      <c r="D151" s="11">
        <v>21</v>
      </c>
      <c r="E151" s="86" t="str">
        <f t="shared" si="13"/>
        <v>Severi Kymäläinen</v>
      </c>
      <c r="F151" s="89">
        <v>0.99999999999999845</v>
      </c>
      <c r="G151" s="86" t="e">
        <f>VLOOKUP($E151,'Kisa 1'!$C$5:$J$151,8,0)</f>
        <v>#N/A</v>
      </c>
      <c r="H151" s="86" t="e">
        <f>VLOOKUP(E151,'Kisa 2'!$C$5:$J$183,8,0)</f>
        <v>#N/A</v>
      </c>
      <c r="I151" s="86">
        <f>VLOOKUP(E151,'Kisa 3'!$B$3:$I$176,8,0)</f>
        <v>43</v>
      </c>
      <c r="J151" s="86" t="e">
        <f>VLOOKUP(E151,'Kisa  4'!$J$2:$Q$195,8,0)</f>
        <v>#N/A</v>
      </c>
      <c r="K151" s="155">
        <f t="shared" si="14"/>
        <v>1</v>
      </c>
      <c r="L151" s="86">
        <f t="shared" si="15"/>
        <v>43</v>
      </c>
      <c r="M151" s="159">
        <v>43</v>
      </c>
    </row>
    <row r="152" spans="1:13">
      <c r="A152" s="60" t="s">
        <v>78</v>
      </c>
      <c r="B152" s="86" t="s">
        <v>79</v>
      </c>
      <c r="C152" s="11" t="s">
        <v>3</v>
      </c>
      <c r="D152" s="11">
        <v>55</v>
      </c>
      <c r="E152" s="86" t="str">
        <f t="shared" si="13"/>
        <v>Hannu Aasla</v>
      </c>
      <c r="F152" s="84">
        <v>1.3409090909090891</v>
      </c>
      <c r="G152" s="86">
        <f>VLOOKUP($E152,'Kisa 1'!$C$5:$J$151,8,0)</f>
        <v>26</v>
      </c>
      <c r="H152" s="86">
        <f>VLOOKUP(E152,'Kisa 2'!$C$5:$J$183,8,0)</f>
        <v>1</v>
      </c>
      <c r="I152" s="86">
        <f>VLOOKUP(E152,'Kisa 3'!$B$3:$I$176,8,0)</f>
        <v>11</v>
      </c>
      <c r="J152" s="86">
        <f>VLOOKUP(E152,'Kisa  4'!$J$2:$Q$195,8,0)</f>
        <v>1</v>
      </c>
      <c r="K152" s="154">
        <f t="shared" si="14"/>
        <v>4</v>
      </c>
      <c r="L152" s="86">
        <f t="shared" si="15"/>
        <v>39</v>
      </c>
      <c r="M152" s="159">
        <f>SUBTOTAL(9,G152,I152,J152)</f>
        <v>38</v>
      </c>
    </row>
    <row r="153" spans="1:13">
      <c r="A153" s="60" t="s">
        <v>178</v>
      </c>
      <c r="B153" s="86" t="s">
        <v>137</v>
      </c>
      <c r="C153" s="11" t="s">
        <v>3</v>
      </c>
      <c r="D153" s="11">
        <v>55</v>
      </c>
      <c r="E153" s="86" t="str">
        <f t="shared" si="13"/>
        <v>Keijo Viilo</v>
      </c>
      <c r="F153" s="84">
        <v>1.3409090909090891</v>
      </c>
      <c r="G153" s="86">
        <f>VLOOKUP($E153,'Kisa 1'!$C$5:$J$151,8,0)</f>
        <v>9</v>
      </c>
      <c r="H153" s="86" t="e">
        <f>VLOOKUP(E153,'Kisa 2'!$C$5:$J$183,8,0)</f>
        <v>#N/A</v>
      </c>
      <c r="I153" s="86">
        <f>VLOOKUP(E153,'Kisa 3'!$B$3:$I$176,8,0)</f>
        <v>28</v>
      </c>
      <c r="J153" s="86">
        <f>VLOOKUP(E153,'Kisa  4'!$J$2:$Q$195,8,0)</f>
        <v>1</v>
      </c>
      <c r="K153" s="155">
        <f t="shared" si="14"/>
        <v>3</v>
      </c>
      <c r="L153" s="86">
        <f t="shared" si="15"/>
        <v>38</v>
      </c>
      <c r="M153" s="159">
        <v>38</v>
      </c>
    </row>
    <row r="154" spans="1:13">
      <c r="A154" s="60" t="s">
        <v>149</v>
      </c>
      <c r="B154" s="86" t="s">
        <v>150</v>
      </c>
      <c r="C154" s="11" t="s">
        <v>3</v>
      </c>
      <c r="D154" s="11">
        <v>20</v>
      </c>
      <c r="E154" s="86" t="str">
        <f t="shared" si="13"/>
        <v>Jussi-Elmeri Halme</v>
      </c>
      <c r="F154" s="84">
        <v>1.0454545454545441</v>
      </c>
      <c r="G154" s="86" t="e">
        <f>VLOOKUP($E154,'Kisa 1'!$C$5:$J$151,8,0)</f>
        <v>#N/A</v>
      </c>
      <c r="H154" s="86">
        <f>VLOOKUP(E154,'Kisa 2'!$C$5:$J$183,8,0)</f>
        <v>37</v>
      </c>
      <c r="I154" s="86" t="e">
        <f>VLOOKUP(E154,'Kisa 3'!$B$3:$I$176,8,0)</f>
        <v>#N/A</v>
      </c>
      <c r="J154" s="86" t="e">
        <f>VLOOKUP(E154,'Kisa  4'!$J$2:$Q$195,8,0)</f>
        <v>#N/A</v>
      </c>
      <c r="K154" s="155">
        <f t="shared" si="14"/>
        <v>1</v>
      </c>
      <c r="L154" s="86">
        <f t="shared" si="15"/>
        <v>37</v>
      </c>
      <c r="M154" s="159">
        <v>37</v>
      </c>
    </row>
    <row r="155" spans="1:13">
      <c r="A155" s="60" t="s">
        <v>189</v>
      </c>
      <c r="B155" s="86" t="s">
        <v>1195</v>
      </c>
      <c r="C155" s="11" t="s">
        <v>3</v>
      </c>
      <c r="D155" s="11">
        <v>16</v>
      </c>
      <c r="E155" s="86" t="str">
        <f t="shared" si="13"/>
        <v>Konsta Puranen</v>
      </c>
      <c r="F155" s="84">
        <v>1.1363636363636349</v>
      </c>
      <c r="G155" s="86" t="e">
        <f>VLOOKUP($E155,'Kisa 1'!$C$5:$J$151,8,0)</f>
        <v>#N/A</v>
      </c>
      <c r="H155" s="86" t="e">
        <f>VLOOKUP(E155,'Kisa 2'!$C$5:$J$183,8,0)</f>
        <v>#N/A</v>
      </c>
      <c r="I155" s="86" t="e">
        <f>VLOOKUP(E155,'Kisa 3'!$B$3:$I$176,8,0)</f>
        <v>#N/A</v>
      </c>
      <c r="J155" s="86">
        <f>VLOOKUP(E155,'Kisa  4'!$J$2:$Q$195,8,0)</f>
        <v>37</v>
      </c>
      <c r="K155" s="155">
        <f t="shared" si="14"/>
        <v>1</v>
      </c>
      <c r="L155" s="86">
        <f t="shared" si="15"/>
        <v>37</v>
      </c>
      <c r="M155" s="159">
        <v>37</v>
      </c>
    </row>
    <row r="156" spans="1:13">
      <c r="A156" s="60" t="s">
        <v>41</v>
      </c>
      <c r="B156" s="86" t="s">
        <v>42</v>
      </c>
      <c r="C156" s="11" t="s">
        <v>3</v>
      </c>
      <c r="D156" s="2">
        <v>60</v>
      </c>
      <c r="E156" s="86" t="str">
        <f t="shared" si="13"/>
        <v>Ari Ovaska</v>
      </c>
      <c r="F156" s="84">
        <v>1.4545454545454524</v>
      </c>
      <c r="G156" s="86" t="e">
        <f>VLOOKUP($E156,'Kisa 1'!$C$5:$J$151,8,0)</f>
        <v>#N/A</v>
      </c>
      <c r="H156" s="86">
        <f>VLOOKUP(E156,'Kisa 2'!$C$5:$J$183,8,0)</f>
        <v>6</v>
      </c>
      <c r="I156" s="86">
        <f>VLOOKUP(E156,'Kisa 3'!$B$3:$I$176,8,0)</f>
        <v>1</v>
      </c>
      <c r="J156" s="86">
        <f>VLOOKUP(E156,'Kisa  4'!$J$2:$Q$195,8,0)</f>
        <v>26</v>
      </c>
      <c r="K156" s="155">
        <f t="shared" si="14"/>
        <v>3</v>
      </c>
      <c r="L156" s="86">
        <f t="shared" si="15"/>
        <v>33</v>
      </c>
      <c r="M156" s="159">
        <v>33</v>
      </c>
    </row>
    <row r="157" spans="1:13">
      <c r="A157" s="60" t="s">
        <v>272</v>
      </c>
      <c r="B157" s="86" t="s">
        <v>8</v>
      </c>
      <c r="C157" s="11" t="s">
        <v>3</v>
      </c>
      <c r="D157" s="2">
        <v>40</v>
      </c>
      <c r="E157" s="86" t="str">
        <f t="shared" si="13"/>
        <v>Raino Pesu</v>
      </c>
      <c r="F157" s="84">
        <v>1.113636363636362</v>
      </c>
      <c r="G157" s="86" t="e">
        <f>VLOOKUP($E157,'Kisa 1'!$C$5:$J$151,8,0)</f>
        <v>#N/A</v>
      </c>
      <c r="H157" s="86">
        <f>VLOOKUP(E157,'Kisa 2'!$C$5:$J$183,8,0)</f>
        <v>1</v>
      </c>
      <c r="I157" s="86">
        <f>VLOOKUP(E157,'Kisa 3'!$B$3:$I$176,8,0)</f>
        <v>30</v>
      </c>
      <c r="J157" s="86" t="e">
        <f>VLOOKUP(E157,'Kisa  4'!$J$2:$Q$195,8,0)</f>
        <v>#N/A</v>
      </c>
      <c r="K157" s="155">
        <f t="shared" si="14"/>
        <v>2</v>
      </c>
      <c r="L157" s="86">
        <f t="shared" si="15"/>
        <v>31</v>
      </c>
      <c r="M157" s="159">
        <v>31</v>
      </c>
    </row>
    <row r="158" spans="1:13">
      <c r="A158" s="60" t="s">
        <v>311</v>
      </c>
      <c r="B158" s="86" t="s">
        <v>312</v>
      </c>
      <c r="C158" s="11" t="s">
        <v>3</v>
      </c>
      <c r="D158" s="11">
        <v>65</v>
      </c>
      <c r="E158" s="86" t="str">
        <f t="shared" si="13"/>
        <v>Tapani Huhta</v>
      </c>
      <c r="F158" s="84">
        <v>1.5681818181818161</v>
      </c>
      <c r="G158" s="86">
        <f>VLOOKUP($E158,'Kisa 1'!$C$5:$J$151,8,0)</f>
        <v>8</v>
      </c>
      <c r="H158" s="86">
        <f>VLOOKUP(E158,'Kisa 2'!$C$5:$J$183,8,0)</f>
        <v>6</v>
      </c>
      <c r="I158" s="86">
        <f>VLOOKUP(E158,'Kisa 3'!$B$3:$I$176,8,0)</f>
        <v>14</v>
      </c>
      <c r="J158" s="86">
        <f>VLOOKUP(E158,'Kisa  4'!$J$2:$Q$195,8,0)</f>
        <v>1</v>
      </c>
      <c r="K158" s="154">
        <f t="shared" si="14"/>
        <v>4</v>
      </c>
      <c r="L158" s="86">
        <f t="shared" si="15"/>
        <v>29</v>
      </c>
      <c r="M158" s="159">
        <f>SUBTOTAL(9,G158:I158)</f>
        <v>28</v>
      </c>
    </row>
    <row r="159" spans="1:13">
      <c r="A159" s="60" t="s">
        <v>112</v>
      </c>
      <c r="B159" s="86" t="s">
        <v>113</v>
      </c>
      <c r="C159" s="11" t="s">
        <v>3</v>
      </c>
      <c r="D159" s="11">
        <v>45</v>
      </c>
      <c r="E159" s="86" t="str">
        <f t="shared" si="13"/>
        <v>Janne Märkälä</v>
      </c>
      <c r="F159" s="84">
        <v>1.1590909090909074</v>
      </c>
      <c r="G159" s="86">
        <f>VLOOKUP($E159,'Kisa 1'!$C$5:$J$151,8,0)</f>
        <v>28</v>
      </c>
      <c r="H159" s="86" t="e">
        <f>VLOOKUP(E159,'Kisa 2'!$C$5:$J$183,8,0)</f>
        <v>#N/A</v>
      </c>
      <c r="I159" s="86" t="e">
        <f>VLOOKUP(E159,'Kisa 3'!$B$3:$I$176,8,0)</f>
        <v>#N/A</v>
      </c>
      <c r="J159" s="86" t="e">
        <f>VLOOKUP(E159,'Kisa  4'!$J$2:$Q$195,8,0)</f>
        <v>#N/A</v>
      </c>
      <c r="K159" s="155">
        <f t="shared" si="14"/>
        <v>1</v>
      </c>
      <c r="L159" s="86">
        <f t="shared" si="15"/>
        <v>28</v>
      </c>
      <c r="M159" s="159">
        <v>28</v>
      </c>
    </row>
    <row r="160" spans="1:13">
      <c r="A160" s="60" t="s">
        <v>252</v>
      </c>
      <c r="B160" s="86" t="s">
        <v>153</v>
      </c>
      <c r="C160" s="11" t="s">
        <v>3</v>
      </c>
      <c r="D160" s="11">
        <v>14</v>
      </c>
      <c r="E160" s="86" t="str">
        <f t="shared" si="13"/>
        <v>Ossi Mustonen</v>
      </c>
      <c r="F160" s="84">
        <v>1.2272727272727253</v>
      </c>
      <c r="G160" s="86" t="e">
        <f>VLOOKUP($E160,'Kisa 1'!$C$5:$J$151,8,0)</f>
        <v>#N/A</v>
      </c>
      <c r="H160" s="86" t="e">
        <f>VLOOKUP(E160,'Kisa 2'!$C$5:$J$183,8,0)</f>
        <v>#N/A</v>
      </c>
      <c r="I160" s="86">
        <f>VLOOKUP(E160,'Kisa 3'!$B$3:$I$176,8,0)</f>
        <v>24</v>
      </c>
      <c r="J160" s="86">
        <f>VLOOKUP(E160,'Kisa  4'!$J$2:$Q$195,8,0)</f>
        <v>4</v>
      </c>
      <c r="K160" s="155">
        <f t="shared" si="14"/>
        <v>2</v>
      </c>
      <c r="L160" s="86">
        <f t="shared" si="15"/>
        <v>28</v>
      </c>
      <c r="M160" s="159">
        <v>28</v>
      </c>
    </row>
    <row r="161" spans="1:13">
      <c r="A161" s="60" t="s">
        <v>181</v>
      </c>
      <c r="B161" s="86" t="s">
        <v>174</v>
      </c>
      <c r="C161" s="11" t="s">
        <v>3</v>
      </c>
      <c r="D161" s="11">
        <v>14</v>
      </c>
      <c r="E161" s="86" t="str">
        <f t="shared" si="13"/>
        <v>Kimmo Kontio</v>
      </c>
      <c r="F161" s="84">
        <v>1.2272727272727253</v>
      </c>
      <c r="G161" s="86" t="e">
        <f>VLOOKUP($E161,'Kisa 1'!$C$5:$J$151,8,0)</f>
        <v>#N/A</v>
      </c>
      <c r="H161" s="86" t="e">
        <f>VLOOKUP(E161,'Kisa 2'!$C$5:$J$183,8,0)</f>
        <v>#N/A</v>
      </c>
      <c r="I161" s="86">
        <f>VLOOKUP(E161,'Kisa 3'!$B$3:$I$176,8,0)</f>
        <v>1</v>
      </c>
      <c r="J161" s="86">
        <f>VLOOKUP(E161,'Kisa  4'!$J$2:$Q$195,8,0)</f>
        <v>26</v>
      </c>
      <c r="K161" s="155">
        <f t="shared" si="14"/>
        <v>2</v>
      </c>
      <c r="L161" s="86">
        <f t="shared" si="15"/>
        <v>27</v>
      </c>
      <c r="M161" s="159">
        <v>27</v>
      </c>
    </row>
    <row r="162" spans="1:13">
      <c r="A162" s="60" t="s">
        <v>9</v>
      </c>
      <c r="B162" s="86" t="s">
        <v>11</v>
      </c>
      <c r="C162" s="11" t="s">
        <v>3</v>
      </c>
      <c r="D162" s="11">
        <v>21</v>
      </c>
      <c r="E162" s="86" t="str">
        <f t="shared" si="13"/>
        <v>Aleksi Tuovinen</v>
      </c>
      <c r="F162" s="89">
        <v>0.99999999999999845</v>
      </c>
      <c r="G162" s="86" t="e">
        <f>VLOOKUP($E162,'Kisa 1'!$C$5:$J$151,8,0)</f>
        <v>#N/A</v>
      </c>
      <c r="H162" s="86">
        <f>VLOOKUP(E162,'Kisa 2'!$C$5:$J$183,8,0)</f>
        <v>10</v>
      </c>
      <c r="I162" s="86">
        <f>VLOOKUP(E162,'Kisa 3'!$B$3:$I$176,8,0)</f>
        <v>9</v>
      </c>
      <c r="J162" s="86">
        <f>VLOOKUP(E162,'Kisa  4'!$J$2:$Q$195,8,0)</f>
        <v>6</v>
      </c>
      <c r="K162" s="155">
        <f t="shared" si="14"/>
        <v>3</v>
      </c>
      <c r="L162" s="86">
        <f t="shared" si="15"/>
        <v>25</v>
      </c>
      <c r="M162" s="159">
        <v>25</v>
      </c>
    </row>
    <row r="163" spans="1:13">
      <c r="A163" s="60" t="s">
        <v>142</v>
      </c>
      <c r="B163" s="86" t="s">
        <v>144</v>
      </c>
      <c r="C163" s="11" t="s">
        <v>3</v>
      </c>
      <c r="D163" s="11">
        <v>60</v>
      </c>
      <c r="E163" s="86" t="str">
        <f t="shared" si="13"/>
        <v>Jukka Kyrölä</v>
      </c>
      <c r="F163" s="84">
        <v>1.4545454545454524</v>
      </c>
      <c r="G163" s="86" t="e">
        <f>VLOOKUP($E163,'Kisa 1'!$C$5:$J$151,8,0)</f>
        <v>#N/A</v>
      </c>
      <c r="H163" s="86">
        <f>VLOOKUP(E163,'Kisa 2'!$C$5:$J$183,8,0)</f>
        <v>24</v>
      </c>
      <c r="I163" s="86" t="e">
        <f>VLOOKUP(E163,'Kisa 3'!$B$3:$I$176,8,0)</f>
        <v>#N/A</v>
      </c>
      <c r="J163" s="86">
        <f>VLOOKUP(E163,'Kisa  4'!$J$2:$Q$195,8,0)</f>
        <v>1</v>
      </c>
      <c r="K163" s="155">
        <f t="shared" si="14"/>
        <v>2</v>
      </c>
      <c r="L163" s="86">
        <f t="shared" si="15"/>
        <v>25</v>
      </c>
      <c r="M163" s="159">
        <v>25</v>
      </c>
    </row>
    <row r="164" spans="1:13">
      <c r="A164" s="60" t="s">
        <v>336</v>
      </c>
      <c r="B164" s="86" t="s">
        <v>115</v>
      </c>
      <c r="C164" s="11" t="s">
        <v>3</v>
      </c>
      <c r="D164" s="11">
        <v>21</v>
      </c>
      <c r="E164" s="86" t="str">
        <f t="shared" si="13"/>
        <v>Tuukka Jurvakainen</v>
      </c>
      <c r="F164" s="89">
        <v>0.99999999999999845</v>
      </c>
      <c r="G164" s="86" t="e">
        <f>VLOOKUP($E164,'Kisa 1'!$C$5:$J$151,8,0)</f>
        <v>#N/A</v>
      </c>
      <c r="H164" s="86" t="e">
        <f>VLOOKUP(E164,'Kisa 2'!$C$5:$J$183,8,0)</f>
        <v>#N/A</v>
      </c>
      <c r="I164" s="86">
        <f>VLOOKUP(E164,'Kisa 3'!$B$3:$I$176,8,0)</f>
        <v>20</v>
      </c>
      <c r="J164" s="86">
        <f>VLOOKUP(E164,'Kisa  4'!$J$2:$Q$195,8,0)</f>
        <v>5</v>
      </c>
      <c r="K164" s="155">
        <f t="shared" si="14"/>
        <v>2</v>
      </c>
      <c r="L164" s="86">
        <f t="shared" si="15"/>
        <v>25</v>
      </c>
      <c r="M164" s="159">
        <v>25</v>
      </c>
    </row>
    <row r="165" spans="1:13">
      <c r="A165" s="60" t="s">
        <v>70</v>
      </c>
      <c r="B165" s="86" t="s">
        <v>71</v>
      </c>
      <c r="C165" s="11" t="s">
        <v>3</v>
      </c>
      <c r="D165" s="11">
        <v>60</v>
      </c>
      <c r="E165" s="86" t="str">
        <f t="shared" si="13"/>
        <v>Erkki Ylikoski</v>
      </c>
      <c r="F165" s="84">
        <v>1.4545454545454524</v>
      </c>
      <c r="G165" s="86">
        <f>VLOOKUP($E165,'Kisa 1'!$C$5:$J$151,8,0)</f>
        <v>22</v>
      </c>
      <c r="H165" s="86" t="e">
        <f>VLOOKUP(E165,'Kisa 2'!$C$5:$J$183,8,0)</f>
        <v>#N/A</v>
      </c>
      <c r="I165" s="86">
        <f>VLOOKUP(E165,'Kisa 3'!$B$3:$I$176,8,0)</f>
        <v>1</v>
      </c>
      <c r="J165" s="86" t="e">
        <f>VLOOKUP(E165,'Kisa  4'!$J$2:$Q$195,8,0)</f>
        <v>#N/A</v>
      </c>
      <c r="K165" s="155">
        <f t="shared" si="14"/>
        <v>2</v>
      </c>
      <c r="L165" s="86">
        <f t="shared" si="15"/>
        <v>23</v>
      </c>
      <c r="M165" s="159">
        <v>23</v>
      </c>
    </row>
    <row r="166" spans="1:13">
      <c r="A166" s="60" t="s">
        <v>261</v>
      </c>
      <c r="B166" s="86" t="s">
        <v>262</v>
      </c>
      <c r="C166" s="11" t="s">
        <v>3</v>
      </c>
      <c r="D166" s="11">
        <v>20</v>
      </c>
      <c r="E166" s="86" t="str">
        <f t="shared" ref="E166:E197" si="16">(A166&amp;" "&amp;B166)</f>
        <v>Petja Pöyhönen</v>
      </c>
      <c r="F166" s="84">
        <v>1.0454545454545441</v>
      </c>
      <c r="G166" s="86">
        <f>VLOOKUP($E166,'Kisa 1'!$C$5:$J$151,8,0)</f>
        <v>7</v>
      </c>
      <c r="H166" s="86">
        <f>VLOOKUP(E166,'Kisa 2'!$C$5:$J$183,8,0)</f>
        <v>16</v>
      </c>
      <c r="I166" s="86" t="e">
        <f>VLOOKUP(E166,'Kisa 3'!$B$3:$I$176,8,0)</f>
        <v>#N/A</v>
      </c>
      <c r="J166" s="86" t="e">
        <f>VLOOKUP(E166,'Kisa  4'!$J$2:$Q$195,8,0)</f>
        <v>#N/A</v>
      </c>
      <c r="K166" s="155">
        <f t="shared" ref="K166:K197" si="17">COUNT(G166:J166)</f>
        <v>2</v>
      </c>
      <c r="L166" s="86">
        <f t="shared" ref="L166:L197" si="18">SUMIF(G166:J166,"&lt;&gt;#PUUTTUU!")</f>
        <v>23</v>
      </c>
      <c r="M166" s="159">
        <v>23</v>
      </c>
    </row>
    <row r="167" spans="1:13">
      <c r="A167" s="60" t="s">
        <v>323</v>
      </c>
      <c r="B167" s="86" t="s">
        <v>76</v>
      </c>
      <c r="C167" s="11" t="s">
        <v>3</v>
      </c>
      <c r="D167" s="11">
        <v>45</v>
      </c>
      <c r="E167" s="86" t="str">
        <f t="shared" si="16"/>
        <v>Timo Koski</v>
      </c>
      <c r="F167" s="84">
        <v>1.1590909090909074</v>
      </c>
      <c r="G167" s="86">
        <f>VLOOKUP($E167,'Kisa 1'!$C$5:$J$151,8,0)</f>
        <v>1</v>
      </c>
      <c r="H167" s="86">
        <f>VLOOKUP(E167,'Kisa 2'!$C$5:$J$183,8,0)</f>
        <v>10</v>
      </c>
      <c r="I167" s="86" t="e">
        <f>VLOOKUP(E167,'Kisa 3'!$B$3:$I$176,8,0)</f>
        <v>#N/A</v>
      </c>
      <c r="J167" s="86">
        <f>VLOOKUP(E167,'Kisa  4'!$J$2:$Q$195,8,0)</f>
        <v>11</v>
      </c>
      <c r="K167" s="155">
        <f t="shared" si="17"/>
        <v>3</v>
      </c>
      <c r="L167" s="86">
        <f t="shared" si="18"/>
        <v>22</v>
      </c>
      <c r="M167" s="159">
        <v>22</v>
      </c>
    </row>
    <row r="168" spans="1:13">
      <c r="A168" s="60" t="s">
        <v>34</v>
      </c>
      <c r="B168" s="86" t="s">
        <v>35</v>
      </c>
      <c r="C168" s="11" t="s">
        <v>3</v>
      </c>
      <c r="D168" s="11">
        <v>16</v>
      </c>
      <c r="E168" s="86" t="str">
        <f t="shared" si="16"/>
        <v>Antti Lammi</v>
      </c>
      <c r="F168" s="84">
        <v>1.1363636363636349</v>
      </c>
      <c r="G168" s="86">
        <f>VLOOKUP($E168,'Kisa 1'!$C$5:$J$151,8,0)</f>
        <v>6</v>
      </c>
      <c r="H168" s="86">
        <f>VLOOKUP(E168,'Kisa 2'!$C$5:$J$183,8,0)</f>
        <v>1</v>
      </c>
      <c r="I168" s="86">
        <f>VLOOKUP(E168,'Kisa 3'!$B$3:$I$176,8,0)</f>
        <v>1</v>
      </c>
      <c r="J168" s="86">
        <f>VLOOKUP(E168,'Kisa  4'!$J$2:$Q$195,8,0)</f>
        <v>14</v>
      </c>
      <c r="K168" s="154">
        <f t="shared" si="17"/>
        <v>4</v>
      </c>
      <c r="L168" s="86">
        <f t="shared" si="18"/>
        <v>22</v>
      </c>
      <c r="M168" s="159">
        <f>SUBTOTAL(9,G168,I168,J168)</f>
        <v>21</v>
      </c>
    </row>
    <row r="169" spans="1:13">
      <c r="A169" s="60" t="s">
        <v>228</v>
      </c>
      <c r="B169" s="86" t="s">
        <v>229</v>
      </c>
      <c r="C169" s="11" t="s">
        <v>3</v>
      </c>
      <c r="D169" s="11">
        <v>16</v>
      </c>
      <c r="E169" s="86" t="str">
        <f t="shared" si="16"/>
        <v>Mikko Kemppi</v>
      </c>
      <c r="F169" s="84">
        <v>1.1363636363636349</v>
      </c>
      <c r="G169" s="86">
        <f>VLOOKUP($E169,'Kisa 1'!$C$5:$J$151,8,0)</f>
        <v>14</v>
      </c>
      <c r="H169" s="86">
        <f>VLOOKUP(E169,'Kisa 2'!$C$5:$J$183,8,0)</f>
        <v>7</v>
      </c>
      <c r="I169" s="86" t="e">
        <f>VLOOKUP(E169,'Kisa 3'!$B$3:$I$176,8,0)</f>
        <v>#N/A</v>
      </c>
      <c r="J169" s="86" t="e">
        <f>VLOOKUP(E169,'Kisa  4'!$J$2:$Q$195,8,0)</f>
        <v>#N/A</v>
      </c>
      <c r="K169" s="155">
        <f t="shared" si="17"/>
        <v>2</v>
      </c>
      <c r="L169" s="86">
        <f t="shared" si="18"/>
        <v>21</v>
      </c>
      <c r="M169" s="159">
        <v>21</v>
      </c>
    </row>
    <row r="170" spans="1:13">
      <c r="A170" s="60" t="s">
        <v>100</v>
      </c>
      <c r="B170" s="86" t="s">
        <v>101</v>
      </c>
      <c r="C170" s="11" t="s">
        <v>3</v>
      </c>
      <c r="D170" s="2">
        <v>40</v>
      </c>
      <c r="E170" s="86" t="str">
        <f t="shared" si="16"/>
        <v>Ilkka Nurminen</v>
      </c>
      <c r="F170" s="84">
        <v>1.113636363636362</v>
      </c>
      <c r="G170" s="86" t="e">
        <f>VLOOKUP($E170,'Kisa 1'!$C$5:$J$151,8,0)</f>
        <v>#N/A</v>
      </c>
      <c r="H170" s="86">
        <f>VLOOKUP(E170,'Kisa 2'!$C$5:$J$183,8,0)</f>
        <v>11</v>
      </c>
      <c r="I170" s="86">
        <f>VLOOKUP(E170,'Kisa 3'!$B$3:$I$176,8,0)</f>
        <v>8</v>
      </c>
      <c r="J170" s="86" t="e">
        <f>VLOOKUP(E170,'Kisa  4'!$J$2:$Q$195,8,0)</f>
        <v>#N/A</v>
      </c>
      <c r="K170" s="155">
        <f t="shared" si="17"/>
        <v>2</v>
      </c>
      <c r="L170" s="86">
        <f t="shared" si="18"/>
        <v>19</v>
      </c>
      <c r="M170" s="159">
        <v>19</v>
      </c>
    </row>
    <row r="171" spans="1:13">
      <c r="A171" s="60" t="s">
        <v>126</v>
      </c>
      <c r="B171" s="86" t="s">
        <v>127</v>
      </c>
      <c r="C171" s="11" t="s">
        <v>3</v>
      </c>
      <c r="D171" s="11">
        <v>21</v>
      </c>
      <c r="E171" s="86" t="str">
        <f t="shared" si="16"/>
        <v>Jere Ahonen</v>
      </c>
      <c r="F171" s="89">
        <v>0.99999999999999845</v>
      </c>
      <c r="G171" s="86">
        <f>VLOOKUP($E171,'Kisa 1'!$C$5:$J$151,8,0)</f>
        <v>5</v>
      </c>
      <c r="H171" s="86">
        <f>VLOOKUP(E171,'Kisa 2'!$C$5:$J$183,8,0)</f>
        <v>8</v>
      </c>
      <c r="I171" s="86">
        <f>VLOOKUP(E171,'Kisa 3'!$B$3:$I$176,8,0)</f>
        <v>6</v>
      </c>
      <c r="J171" s="86" t="e">
        <f>VLOOKUP(E171,'Kisa  4'!$J$2:$Q$195,8,0)</f>
        <v>#N/A</v>
      </c>
      <c r="K171" s="155">
        <f t="shared" si="17"/>
        <v>3</v>
      </c>
      <c r="L171" s="86">
        <f t="shared" si="18"/>
        <v>19</v>
      </c>
      <c r="M171" s="159">
        <v>19</v>
      </c>
    </row>
    <row r="172" spans="1:13">
      <c r="A172" s="60" t="s">
        <v>296</v>
      </c>
      <c r="B172" s="86" t="s">
        <v>297</v>
      </c>
      <c r="C172" s="11" t="s">
        <v>3</v>
      </c>
      <c r="D172" s="2">
        <v>21</v>
      </c>
      <c r="E172" s="86" t="str">
        <f t="shared" si="16"/>
        <v>Santeri Sainio</v>
      </c>
      <c r="F172" s="89">
        <v>0.99999999999999845</v>
      </c>
      <c r="G172" s="86" t="e">
        <f>VLOOKUP($E172,'Kisa 1'!$C$5:$J$151,8,0)</f>
        <v>#N/A</v>
      </c>
      <c r="H172" s="86">
        <f>VLOOKUP(E172,'Kisa 2'!$C$5:$J$183,8,0)</f>
        <v>18</v>
      </c>
      <c r="I172" s="86" t="e">
        <f>VLOOKUP(E172,'Kisa 3'!$B$3:$I$176,8,0)</f>
        <v>#N/A</v>
      </c>
      <c r="J172" s="86" t="e">
        <f>VLOOKUP(E172,'Kisa  4'!$J$2:$Q$195,8,0)</f>
        <v>#N/A</v>
      </c>
      <c r="K172" s="155">
        <f t="shared" si="17"/>
        <v>1</v>
      </c>
      <c r="L172" s="86">
        <f t="shared" si="18"/>
        <v>18</v>
      </c>
      <c r="M172" s="159">
        <v>18</v>
      </c>
    </row>
    <row r="173" spans="1:13">
      <c r="A173" s="60" t="s">
        <v>264</v>
      </c>
      <c r="B173" s="86" t="s">
        <v>265</v>
      </c>
      <c r="C173" s="11" t="s">
        <v>3</v>
      </c>
      <c r="D173" s="11">
        <v>40</v>
      </c>
      <c r="E173" s="86" t="str">
        <f t="shared" si="16"/>
        <v>Petteri Lauronen</v>
      </c>
      <c r="F173" s="84">
        <v>1.113636363636362</v>
      </c>
      <c r="G173" s="86" t="e">
        <f>VLOOKUP($E173,'Kisa 1'!$C$5:$J$151,8,0)</f>
        <v>#N/A</v>
      </c>
      <c r="H173" s="86" t="e">
        <f>VLOOKUP(E173,'Kisa 2'!$C$5:$J$183,8,0)</f>
        <v>#N/A</v>
      </c>
      <c r="I173" s="86">
        <f>VLOOKUP(E173,'Kisa 3'!$B$3:$I$176,8,0)</f>
        <v>7</v>
      </c>
      <c r="J173" s="86">
        <f>VLOOKUP(E173,'Kisa  4'!$J$2:$Q$195,8,0)</f>
        <v>10</v>
      </c>
      <c r="K173" s="155">
        <f t="shared" si="17"/>
        <v>2</v>
      </c>
      <c r="L173" s="86">
        <f t="shared" si="18"/>
        <v>17</v>
      </c>
      <c r="M173" s="159">
        <v>17</v>
      </c>
    </row>
    <row r="174" spans="1:13">
      <c r="A174" s="60" t="s">
        <v>4</v>
      </c>
      <c r="B174" s="86" t="s">
        <v>5</v>
      </c>
      <c r="C174" s="11" t="s">
        <v>3</v>
      </c>
      <c r="D174" s="11">
        <v>35</v>
      </c>
      <c r="E174" s="86" t="str">
        <f t="shared" si="16"/>
        <v>Aki Koiranen</v>
      </c>
      <c r="F174" s="84">
        <v>1.0681818181818166</v>
      </c>
      <c r="G174" s="86" t="e">
        <f>VLOOKUP($E174,'Kisa 1'!$C$5:$J$151,8,0)</f>
        <v>#N/A</v>
      </c>
      <c r="H174" s="86" t="e">
        <f>VLOOKUP(E174,'Kisa 2'!$C$5:$J$183,8,0)</f>
        <v>#N/A</v>
      </c>
      <c r="I174" s="86">
        <f>VLOOKUP(E174,'Kisa 3'!$B$3:$I$176,8,0)</f>
        <v>1</v>
      </c>
      <c r="J174" s="86">
        <f>VLOOKUP(E174,'Kisa  4'!$J$2:$Q$195,8,0)</f>
        <v>15</v>
      </c>
      <c r="K174" s="155">
        <f t="shared" si="17"/>
        <v>2</v>
      </c>
      <c r="L174" s="86">
        <f t="shared" si="18"/>
        <v>16</v>
      </c>
      <c r="M174" s="159">
        <v>16</v>
      </c>
    </row>
    <row r="175" spans="1:13">
      <c r="A175" s="60" t="s">
        <v>133</v>
      </c>
      <c r="B175" s="86" t="s">
        <v>69</v>
      </c>
      <c r="C175" s="11" t="s">
        <v>3</v>
      </c>
      <c r="D175" s="11">
        <v>40</v>
      </c>
      <c r="E175" s="86" t="str">
        <f t="shared" si="16"/>
        <v>Jouni Mähönen</v>
      </c>
      <c r="F175" s="84">
        <v>1.113636363636362</v>
      </c>
      <c r="G175" s="86">
        <f>VLOOKUP($E175,'Kisa 1'!$C$5:$J$151,8,0)</f>
        <v>16</v>
      </c>
      <c r="H175" s="86" t="e">
        <f>VLOOKUP(E175,'Kisa 2'!$C$5:$J$183,8,0)</f>
        <v>#N/A</v>
      </c>
      <c r="I175" s="86" t="e">
        <f>VLOOKUP(E175,'Kisa 3'!$B$3:$I$176,8,0)</f>
        <v>#N/A</v>
      </c>
      <c r="J175" s="86" t="e">
        <f>VLOOKUP(E175,'Kisa  4'!$J$2:$Q$195,8,0)</f>
        <v>#N/A</v>
      </c>
      <c r="K175" s="155">
        <f t="shared" si="17"/>
        <v>1</v>
      </c>
      <c r="L175" s="86">
        <f t="shared" si="18"/>
        <v>16</v>
      </c>
      <c r="M175" s="159">
        <v>16</v>
      </c>
    </row>
    <row r="176" spans="1:13">
      <c r="A176" s="60" t="s">
        <v>1202</v>
      </c>
      <c r="B176" s="86" t="s">
        <v>1203</v>
      </c>
      <c r="C176" s="11" t="s">
        <v>3</v>
      </c>
      <c r="D176" s="11">
        <v>21</v>
      </c>
      <c r="E176" s="86" t="str">
        <f t="shared" si="16"/>
        <v>Perttu Sorsa</v>
      </c>
      <c r="F176" s="89">
        <v>0.99999999999999845</v>
      </c>
      <c r="G176" s="86" t="e">
        <f>VLOOKUP($E176,'Kisa 1'!$C$5:$J$151,8,0)</f>
        <v>#N/A</v>
      </c>
      <c r="H176" s="86" t="e">
        <f>VLOOKUP(E176,'Kisa 2'!$C$5:$J$183,8,0)</f>
        <v>#N/A</v>
      </c>
      <c r="I176" s="86" t="e">
        <f>VLOOKUP(E176,'Kisa 3'!$B$3:$I$176,8,0)</f>
        <v>#N/A</v>
      </c>
      <c r="J176" s="86">
        <f>VLOOKUP(E176,'Kisa  4'!$J$2:$Q$195,8,0)</f>
        <v>16</v>
      </c>
      <c r="K176" s="155">
        <f t="shared" si="17"/>
        <v>1</v>
      </c>
      <c r="L176" s="86">
        <f t="shared" si="18"/>
        <v>16</v>
      </c>
      <c r="M176" s="159">
        <v>16</v>
      </c>
    </row>
    <row r="177" spans="1:13">
      <c r="A177" s="60" t="s">
        <v>140</v>
      </c>
      <c r="B177" s="86" t="s">
        <v>141</v>
      </c>
      <c r="C177" s="11" t="s">
        <v>3</v>
      </c>
      <c r="D177" s="11">
        <v>21</v>
      </c>
      <c r="E177" s="86" t="str">
        <f t="shared" si="16"/>
        <v>Juho Kinni</v>
      </c>
      <c r="F177" s="89">
        <v>0.99999999999999845</v>
      </c>
      <c r="G177" s="86" t="e">
        <f>VLOOKUP($E177,'Kisa 1'!$C$5:$J$151,8,0)</f>
        <v>#N/A</v>
      </c>
      <c r="H177" s="86">
        <f>VLOOKUP(E177,'Kisa 2'!$C$5:$J$183,8,0)</f>
        <v>15</v>
      </c>
      <c r="I177" s="86" t="e">
        <f>VLOOKUP(E177,'Kisa 3'!$B$3:$I$176,8,0)</f>
        <v>#N/A</v>
      </c>
      <c r="J177" s="86" t="e">
        <f>VLOOKUP(E177,'Kisa  4'!$J$2:$Q$195,8,0)</f>
        <v>#N/A</v>
      </c>
      <c r="K177" s="155">
        <f t="shared" si="17"/>
        <v>1</v>
      </c>
      <c r="L177" s="86">
        <f t="shared" si="18"/>
        <v>15</v>
      </c>
      <c r="M177" s="159">
        <v>15</v>
      </c>
    </row>
    <row r="178" spans="1:13">
      <c r="A178" s="60" t="s">
        <v>197</v>
      </c>
      <c r="B178" s="86" t="s">
        <v>198</v>
      </c>
      <c r="C178" s="11" t="s">
        <v>3</v>
      </c>
      <c r="D178" s="11">
        <v>21</v>
      </c>
      <c r="E178" s="86" t="str">
        <f t="shared" si="16"/>
        <v>Lauri Linnainmaa</v>
      </c>
      <c r="F178" s="89">
        <v>0.99999999999999845</v>
      </c>
      <c r="G178" s="86" t="e">
        <f>VLOOKUP($E178,'Kisa 1'!$C$5:$J$151,8,0)</f>
        <v>#N/A</v>
      </c>
      <c r="H178" s="86" t="e">
        <f>VLOOKUP(E178,'Kisa 2'!$C$5:$J$183,8,0)</f>
        <v>#N/A</v>
      </c>
      <c r="I178" s="86">
        <f>VLOOKUP(E178,'Kisa 3'!$B$3:$I$176,8,0)</f>
        <v>15</v>
      </c>
      <c r="J178" s="86" t="e">
        <f>VLOOKUP(E178,'Kisa  4'!$J$2:$Q$195,8,0)</f>
        <v>#N/A</v>
      </c>
      <c r="K178" s="155">
        <f t="shared" si="17"/>
        <v>1</v>
      </c>
      <c r="L178" s="86">
        <f t="shared" si="18"/>
        <v>15</v>
      </c>
      <c r="M178" s="159">
        <v>15</v>
      </c>
    </row>
    <row r="179" spans="1:13">
      <c r="A179" s="60" t="s">
        <v>218</v>
      </c>
      <c r="B179" s="86" t="s">
        <v>171</v>
      </c>
      <c r="C179" s="11" t="s">
        <v>3</v>
      </c>
      <c r="D179" s="11">
        <v>35</v>
      </c>
      <c r="E179" s="86" t="str">
        <f t="shared" si="16"/>
        <v>Markus Salo</v>
      </c>
      <c r="F179" s="84">
        <v>1.0681818181818166</v>
      </c>
      <c r="G179" s="86">
        <f>VLOOKUP($E179,'Kisa 1'!$C$5:$J$151,8,0)</f>
        <v>15</v>
      </c>
      <c r="H179" s="86" t="e">
        <f>VLOOKUP(E179,'Kisa 2'!$C$5:$J$183,8,0)</f>
        <v>#N/A</v>
      </c>
      <c r="I179" s="86" t="e">
        <f>VLOOKUP(E179,'Kisa 3'!$B$3:$I$176,8,0)</f>
        <v>#N/A</v>
      </c>
      <c r="J179" s="86" t="e">
        <f>VLOOKUP(E179,'Kisa  4'!$J$2:$Q$195,8,0)</f>
        <v>#N/A</v>
      </c>
      <c r="K179" s="155">
        <f t="shared" si="17"/>
        <v>1</v>
      </c>
      <c r="L179" s="86">
        <f t="shared" si="18"/>
        <v>15</v>
      </c>
      <c r="M179" s="159">
        <v>15</v>
      </c>
    </row>
    <row r="180" spans="1:13">
      <c r="A180" s="60" t="s">
        <v>142</v>
      </c>
      <c r="B180" s="86" t="s">
        <v>143</v>
      </c>
      <c r="C180" s="11" t="s">
        <v>3</v>
      </c>
      <c r="D180" s="11">
        <v>50</v>
      </c>
      <c r="E180" s="86" t="str">
        <f t="shared" si="16"/>
        <v>Jukka Kallio</v>
      </c>
      <c r="F180" s="84">
        <v>1.2499999999999982</v>
      </c>
      <c r="G180" s="86">
        <f>VLOOKUP($E180,'Kisa 1'!$C$5:$J$151,8,0)</f>
        <v>12</v>
      </c>
      <c r="H180" s="86">
        <f>VLOOKUP(E180,'Kisa 2'!$C$5:$J$183,8,0)</f>
        <v>1</v>
      </c>
      <c r="I180" s="86">
        <f>VLOOKUP(E180,'Kisa 3'!$B$3:$I$176,8,0)</f>
        <v>1</v>
      </c>
      <c r="J180" s="86">
        <f>VLOOKUP(E180,'Kisa  4'!$J$2:$Q$195,8,0)</f>
        <v>1</v>
      </c>
      <c r="K180" s="154">
        <f t="shared" si="17"/>
        <v>4</v>
      </c>
      <c r="L180" s="86">
        <f t="shared" si="18"/>
        <v>15</v>
      </c>
      <c r="M180" s="159">
        <f>SUBTOTAL(9,G180:I180)</f>
        <v>14</v>
      </c>
    </row>
    <row r="181" spans="1:13">
      <c r="A181" s="60" t="s">
        <v>34</v>
      </c>
      <c r="B181" s="86" t="s">
        <v>38</v>
      </c>
      <c r="C181" s="11" t="s">
        <v>3</v>
      </c>
      <c r="D181" s="11">
        <v>50</v>
      </c>
      <c r="E181" s="86" t="str">
        <f t="shared" si="16"/>
        <v>Antti Vähätalo</v>
      </c>
      <c r="F181" s="84">
        <v>1.2499999999999982</v>
      </c>
      <c r="G181" s="86" t="e">
        <f>VLOOKUP($E181,'Kisa 1'!$C$5:$J$151,8,0)</f>
        <v>#N/A</v>
      </c>
      <c r="H181" s="86" t="e">
        <f>VLOOKUP(E181,'Kisa 2'!$C$5:$J$183,8,0)</f>
        <v>#N/A</v>
      </c>
      <c r="I181" s="86">
        <f>VLOOKUP(E181,'Kisa 3'!$B$3:$I$176,8,0)</f>
        <v>13</v>
      </c>
      <c r="J181" s="86">
        <f>VLOOKUP(E181,'Kisa  4'!$J$2:$Q$195,8,0)</f>
        <v>1</v>
      </c>
      <c r="K181" s="155">
        <f t="shared" si="17"/>
        <v>2</v>
      </c>
      <c r="L181" s="86">
        <f t="shared" si="18"/>
        <v>14</v>
      </c>
      <c r="M181" s="159">
        <v>14</v>
      </c>
    </row>
    <row r="182" spans="1:13">
      <c r="A182" s="60" t="s">
        <v>167</v>
      </c>
      <c r="B182" s="86" t="s">
        <v>86</v>
      </c>
      <c r="C182" s="11" t="s">
        <v>3</v>
      </c>
      <c r="D182" s="11">
        <v>55</v>
      </c>
      <c r="E182" s="86" t="str">
        <f t="shared" si="16"/>
        <v>Kari Papinsaari</v>
      </c>
      <c r="F182" s="84">
        <v>1.3409090909090891</v>
      </c>
      <c r="G182" s="86">
        <f>VLOOKUP($E182,'Kisa 1'!$C$5:$J$151,8,0)</f>
        <v>1</v>
      </c>
      <c r="H182" s="86">
        <f>VLOOKUP(E182,'Kisa 2'!$C$5:$J$183,8,0)</f>
        <v>2</v>
      </c>
      <c r="I182" s="86">
        <f>VLOOKUP(E182,'Kisa 3'!$B$3:$I$176,8,0)</f>
        <v>10</v>
      </c>
      <c r="J182" s="86">
        <f>VLOOKUP(E182,'Kisa  4'!$J$2:$Q$195,8,0)</f>
        <v>1</v>
      </c>
      <c r="K182" s="154">
        <f t="shared" si="17"/>
        <v>4</v>
      </c>
      <c r="L182" s="86">
        <f t="shared" si="18"/>
        <v>14</v>
      </c>
      <c r="M182" s="159">
        <f>SUBTOTAL(9,H182:J182)</f>
        <v>13</v>
      </c>
    </row>
    <row r="183" spans="1:13">
      <c r="A183" s="60" t="s">
        <v>228</v>
      </c>
      <c r="B183" s="86" t="s">
        <v>232</v>
      </c>
      <c r="C183" s="11" t="s">
        <v>3</v>
      </c>
      <c r="D183" s="11">
        <v>35</v>
      </c>
      <c r="E183" s="86" t="str">
        <f t="shared" si="16"/>
        <v>Mikko Saarinen</v>
      </c>
      <c r="F183" s="84">
        <v>1.0681818181818166</v>
      </c>
      <c r="G183" s="86">
        <f>VLOOKUP($E183,'Kisa 1'!$C$5:$J$151,8,0)</f>
        <v>13</v>
      </c>
      <c r="H183" s="86" t="e">
        <f>VLOOKUP(E183,'Kisa 2'!$C$5:$J$183,8,0)</f>
        <v>#N/A</v>
      </c>
      <c r="I183" s="86" t="e">
        <f>VLOOKUP(E183,'Kisa 3'!$B$3:$I$176,8,0)</f>
        <v>#N/A</v>
      </c>
      <c r="J183" s="86" t="e">
        <f>VLOOKUP(E183,'Kisa  4'!$J$2:$Q$195,8,0)</f>
        <v>#N/A</v>
      </c>
      <c r="K183" s="155">
        <f t="shared" si="17"/>
        <v>1</v>
      </c>
      <c r="L183" s="86">
        <f t="shared" si="18"/>
        <v>13</v>
      </c>
      <c r="M183" s="159">
        <v>13</v>
      </c>
    </row>
    <row r="184" spans="1:13">
      <c r="A184" s="60" t="s">
        <v>256</v>
      </c>
      <c r="B184" s="86" t="s">
        <v>1206</v>
      </c>
      <c r="C184" s="11" t="s">
        <v>3</v>
      </c>
      <c r="D184" s="11">
        <v>21</v>
      </c>
      <c r="E184" s="86" t="str">
        <f t="shared" si="16"/>
        <v>Pekka Itävuo</v>
      </c>
      <c r="F184" s="89">
        <v>0.99999999999999845</v>
      </c>
      <c r="G184" s="86" t="e">
        <f>VLOOKUP($E184,'Kisa 1'!$C$5:$J$151,8,0)</f>
        <v>#N/A</v>
      </c>
      <c r="H184" s="86" t="e">
        <f>VLOOKUP(E184,'Kisa 2'!$C$5:$J$183,8,0)</f>
        <v>#N/A</v>
      </c>
      <c r="I184" s="86" t="e">
        <f>VLOOKUP(E184,'Kisa 3'!$B$3:$I$176,8,0)</f>
        <v>#N/A</v>
      </c>
      <c r="J184" s="86">
        <f>VLOOKUP(E184,'Kisa  4'!$J$2:$Q$195,8,0)</f>
        <v>13</v>
      </c>
      <c r="K184" s="155">
        <f t="shared" si="17"/>
        <v>1</v>
      </c>
      <c r="L184" s="86">
        <f t="shared" si="18"/>
        <v>13</v>
      </c>
      <c r="M184" s="159">
        <v>13</v>
      </c>
    </row>
    <row r="185" spans="1:13">
      <c r="A185" s="60" t="s">
        <v>1208</v>
      </c>
      <c r="B185" s="86" t="s">
        <v>137</v>
      </c>
      <c r="C185" s="11" t="s">
        <v>3</v>
      </c>
      <c r="D185" s="11">
        <v>14</v>
      </c>
      <c r="E185" s="86" t="str">
        <f t="shared" si="16"/>
        <v>Lasse Viilo</v>
      </c>
      <c r="F185" s="84">
        <v>1.2272727272727253</v>
      </c>
      <c r="G185" s="86" t="e">
        <f>VLOOKUP($E185,'Kisa 1'!$C$5:$J$151,8,0)</f>
        <v>#N/A</v>
      </c>
      <c r="H185" s="86" t="e">
        <f>VLOOKUP(E185,'Kisa 2'!$C$5:$J$183,8,0)</f>
        <v>#N/A</v>
      </c>
      <c r="I185" s="86" t="e">
        <f>VLOOKUP(E185,'Kisa 3'!$B$3:$I$176,8,0)</f>
        <v>#N/A</v>
      </c>
      <c r="J185" s="86">
        <f>VLOOKUP(E185,'Kisa  4'!$J$2:$Q$195,8,0)</f>
        <v>12</v>
      </c>
      <c r="K185" s="155">
        <f t="shared" si="17"/>
        <v>1</v>
      </c>
      <c r="L185" s="86">
        <f t="shared" si="18"/>
        <v>12</v>
      </c>
      <c r="M185" s="159">
        <v>12</v>
      </c>
    </row>
    <row r="186" spans="1:13">
      <c r="A186" s="60" t="s">
        <v>239</v>
      </c>
      <c r="B186" s="86" t="s">
        <v>240</v>
      </c>
      <c r="C186" s="11" t="s">
        <v>3</v>
      </c>
      <c r="D186" s="11">
        <v>16</v>
      </c>
      <c r="E186" s="86" t="str">
        <f t="shared" si="16"/>
        <v>Miska Saarnijoki</v>
      </c>
      <c r="F186" s="84">
        <v>1.1363636363636349</v>
      </c>
      <c r="G186" s="86" t="e">
        <f>VLOOKUP($E186,'Kisa 1'!$C$5:$J$151,8,0)</f>
        <v>#N/A</v>
      </c>
      <c r="H186" s="86" t="e">
        <f>VLOOKUP(E186,'Kisa 2'!$C$5:$J$183,8,0)</f>
        <v>#N/A</v>
      </c>
      <c r="I186" s="86">
        <f>VLOOKUP(E186,'Kisa 3'!$B$3:$I$176,8,0)</f>
        <v>12</v>
      </c>
      <c r="J186" s="86" t="e">
        <f>VLOOKUP(E186,'Kisa  4'!$J$2:$Q$195,8,0)</f>
        <v>#N/A</v>
      </c>
      <c r="K186" s="155">
        <f t="shared" si="17"/>
        <v>1</v>
      </c>
      <c r="L186" s="86">
        <f t="shared" si="18"/>
        <v>12</v>
      </c>
      <c r="M186" s="159">
        <v>12</v>
      </c>
    </row>
    <row r="187" spans="1:13">
      <c r="A187" s="60" t="s">
        <v>252</v>
      </c>
      <c r="B187" s="86" t="s">
        <v>253</v>
      </c>
      <c r="C187" s="11" t="s">
        <v>3</v>
      </c>
      <c r="D187" s="11">
        <v>18</v>
      </c>
      <c r="E187" s="86" t="str">
        <f t="shared" si="16"/>
        <v>Ossi Järvinen</v>
      </c>
      <c r="F187" s="84">
        <v>1.0909090909090893</v>
      </c>
      <c r="G187" s="86">
        <f>VLOOKUP($E187,'Kisa 1'!$C$5:$J$151,8,0)</f>
        <v>10</v>
      </c>
      <c r="H187" s="86" t="e">
        <f>VLOOKUP(E187,'Kisa 2'!$C$5:$J$183,8,0)</f>
        <v>#N/A</v>
      </c>
      <c r="I187" s="86" t="e">
        <f>VLOOKUP(E187,'Kisa 3'!$B$3:$I$176,8,0)</f>
        <v>#N/A</v>
      </c>
      <c r="J187" s="86">
        <f>VLOOKUP(E187,'Kisa  4'!$J$2:$Q$195,8,0)</f>
        <v>1</v>
      </c>
      <c r="K187" s="155">
        <f t="shared" si="17"/>
        <v>2</v>
      </c>
      <c r="L187" s="86">
        <f t="shared" si="18"/>
        <v>11</v>
      </c>
      <c r="M187" s="159">
        <v>11</v>
      </c>
    </row>
    <row r="188" spans="1:13">
      <c r="A188" s="60" t="s">
        <v>106</v>
      </c>
      <c r="B188" s="86" t="s">
        <v>107</v>
      </c>
      <c r="C188" s="11" t="s">
        <v>3</v>
      </c>
      <c r="D188" s="11">
        <v>40</v>
      </c>
      <c r="E188" s="86" t="str">
        <f t="shared" si="16"/>
        <v>Ismo Raitanen</v>
      </c>
      <c r="F188" s="84">
        <v>1.113636363636362</v>
      </c>
      <c r="G188" s="86">
        <f>VLOOKUP($E188,'Kisa 1'!$C$5:$J$151,8,0)</f>
        <v>1</v>
      </c>
      <c r="H188" s="86">
        <f>VLOOKUP(E188,'Kisa 2'!$C$5:$J$183,8,0)</f>
        <v>1</v>
      </c>
      <c r="I188" s="86" t="e">
        <f>VLOOKUP(E188,'Kisa 3'!$B$3:$I$176,8,0)</f>
        <v>#N/A</v>
      </c>
      <c r="J188" s="86">
        <f>VLOOKUP(E188,'Kisa  4'!$J$2:$Q$195,8,0)</f>
        <v>8</v>
      </c>
      <c r="K188" s="155">
        <f t="shared" si="17"/>
        <v>3</v>
      </c>
      <c r="L188" s="86">
        <f t="shared" si="18"/>
        <v>10</v>
      </c>
      <c r="M188" s="159">
        <v>10</v>
      </c>
    </row>
    <row r="189" spans="1:13">
      <c r="A189" s="60" t="s">
        <v>1213</v>
      </c>
      <c r="B189" s="86" t="s">
        <v>1214</v>
      </c>
      <c r="C189" s="11" t="s">
        <v>3</v>
      </c>
      <c r="D189" s="11">
        <v>21</v>
      </c>
      <c r="E189" s="86" t="str">
        <f t="shared" si="16"/>
        <v>Panu Teittinen</v>
      </c>
      <c r="F189" s="89">
        <v>0.99999999999999845</v>
      </c>
      <c r="G189" s="86" t="e">
        <f>VLOOKUP($E189,'Kisa 1'!$C$5:$J$151,8,0)</f>
        <v>#N/A</v>
      </c>
      <c r="H189" s="86" t="e">
        <f>VLOOKUP(E189,'Kisa 2'!$C$5:$J$183,8,0)</f>
        <v>#N/A</v>
      </c>
      <c r="I189" s="86" t="e">
        <f>VLOOKUP(E189,'Kisa 3'!$B$3:$I$176,8,0)</f>
        <v>#N/A</v>
      </c>
      <c r="J189" s="86">
        <f>VLOOKUP(E189,'Kisa  4'!$J$2:$Q$195,8,0)</f>
        <v>9</v>
      </c>
      <c r="K189" s="155">
        <f t="shared" si="17"/>
        <v>1</v>
      </c>
      <c r="L189" s="86">
        <f t="shared" si="18"/>
        <v>9</v>
      </c>
      <c r="M189" s="159">
        <v>9</v>
      </c>
    </row>
    <row r="190" spans="1:13">
      <c r="A190" s="60" t="s">
        <v>201</v>
      </c>
      <c r="B190" s="86" t="s">
        <v>202</v>
      </c>
      <c r="C190" s="11" t="s">
        <v>3</v>
      </c>
      <c r="D190" s="2">
        <v>14</v>
      </c>
      <c r="E190" s="86" t="str">
        <f t="shared" si="16"/>
        <v>Leo Matinheikki</v>
      </c>
      <c r="F190" s="84">
        <v>1.2272727272727253</v>
      </c>
      <c r="G190" s="86" t="e">
        <f>VLOOKUP($E190,'Kisa 1'!$C$5:$J$151,8,0)</f>
        <v>#N/A</v>
      </c>
      <c r="H190" s="86">
        <f>VLOOKUP(E190,'Kisa 2'!$C$5:$J$183,8,0)</f>
        <v>3</v>
      </c>
      <c r="I190" s="86">
        <f>VLOOKUP(E190,'Kisa 3'!$B$3:$I$176,8,0)</f>
        <v>4</v>
      </c>
      <c r="J190" s="86">
        <f>VLOOKUP(E190,'Kisa  4'!$J$2:$Q$195,8,0)</f>
        <v>1</v>
      </c>
      <c r="K190" s="155">
        <f t="shared" si="17"/>
        <v>3</v>
      </c>
      <c r="L190" s="86">
        <f t="shared" si="18"/>
        <v>8</v>
      </c>
      <c r="M190" s="159">
        <v>8</v>
      </c>
    </row>
    <row r="191" spans="1:13">
      <c r="A191" s="60" t="s">
        <v>334</v>
      </c>
      <c r="B191" s="86" t="s">
        <v>29</v>
      </c>
      <c r="C191" s="11" t="s">
        <v>3</v>
      </c>
      <c r="D191" s="11">
        <v>45</v>
      </c>
      <c r="E191" s="86" t="str">
        <f t="shared" si="16"/>
        <v>Tuomo Haanpää</v>
      </c>
      <c r="F191" s="84">
        <v>1.1590909090909074</v>
      </c>
      <c r="G191" s="86" t="e">
        <f>VLOOKUP($E191,'Kisa 1'!$C$5:$J$151,8,0)</f>
        <v>#N/A</v>
      </c>
      <c r="H191" s="86">
        <f>VLOOKUP(E191,'Kisa 2'!$C$5:$J$183,8,0)</f>
        <v>1</v>
      </c>
      <c r="I191" s="86" t="e">
        <f>VLOOKUP(E191,'Kisa 3'!$B$3:$I$176,8,0)</f>
        <v>#N/A</v>
      </c>
      <c r="J191" s="86">
        <f>VLOOKUP(E191,'Kisa  4'!$J$2:$Q$195,8,0)</f>
        <v>7</v>
      </c>
      <c r="K191" s="155">
        <f t="shared" si="17"/>
        <v>2</v>
      </c>
      <c r="L191" s="86">
        <f t="shared" si="18"/>
        <v>8</v>
      </c>
      <c r="M191" s="159">
        <v>8</v>
      </c>
    </row>
    <row r="192" spans="1:13">
      <c r="A192" s="60" t="s">
        <v>263</v>
      </c>
      <c r="B192" s="86" t="s">
        <v>91</v>
      </c>
      <c r="C192" s="11" t="s">
        <v>3</v>
      </c>
      <c r="D192" s="11">
        <v>21</v>
      </c>
      <c r="E192" s="86" t="str">
        <f t="shared" si="16"/>
        <v>Petri Annila</v>
      </c>
      <c r="F192" s="89">
        <v>0.99999999999999845</v>
      </c>
      <c r="G192" s="86" t="e">
        <f>VLOOKUP($E192,'Kisa 1'!$C$5:$J$151,8,0)</f>
        <v>#N/A</v>
      </c>
      <c r="H192" s="86">
        <f>VLOOKUP(E192,'Kisa 2'!$C$5:$J$183,8,0)</f>
        <v>1</v>
      </c>
      <c r="I192" s="86">
        <f>VLOOKUP(E192,'Kisa 3'!$B$3:$I$176,8,0)</f>
        <v>5</v>
      </c>
      <c r="J192" s="86">
        <f>VLOOKUP(E192,'Kisa  4'!$J$2:$Q$195,8,0)</f>
        <v>1</v>
      </c>
      <c r="K192" s="155">
        <f t="shared" si="17"/>
        <v>3</v>
      </c>
      <c r="L192" s="86">
        <f t="shared" si="18"/>
        <v>7</v>
      </c>
      <c r="M192" s="159">
        <v>7</v>
      </c>
    </row>
    <row r="193" spans="1:13">
      <c r="A193" s="60" t="s">
        <v>112</v>
      </c>
      <c r="B193" s="86" t="s">
        <v>7</v>
      </c>
      <c r="C193" s="11" t="s">
        <v>3</v>
      </c>
      <c r="D193" s="11">
        <v>40</v>
      </c>
      <c r="E193" s="86" t="str">
        <f t="shared" si="16"/>
        <v>Janne Konttila</v>
      </c>
      <c r="F193" s="84">
        <v>1.113636363636362</v>
      </c>
      <c r="G193" s="86">
        <f>VLOOKUP($E193,'Kisa 1'!$C$5:$J$151,8,0)</f>
        <v>1</v>
      </c>
      <c r="H193" s="86">
        <f>VLOOKUP(E193,'Kisa 2'!$C$5:$J$183,8,0)</f>
        <v>4</v>
      </c>
      <c r="I193" s="86">
        <f>VLOOKUP(E193,'Kisa 3'!$B$3:$I$176,8,0)</f>
        <v>1</v>
      </c>
      <c r="J193" s="86">
        <f>VLOOKUP(E193,'Kisa  4'!$J$2:$Q$195,8,0)</f>
        <v>1</v>
      </c>
      <c r="K193" s="154">
        <f t="shared" si="17"/>
        <v>4</v>
      </c>
      <c r="L193" s="86">
        <f t="shared" si="18"/>
        <v>7</v>
      </c>
      <c r="M193" s="159">
        <f>SUBTOTAL(9,G193:I193)</f>
        <v>6</v>
      </c>
    </row>
    <row r="194" spans="1:13">
      <c r="A194" s="60" t="s">
        <v>120</v>
      </c>
      <c r="B194" s="86" t="s">
        <v>121</v>
      </c>
      <c r="C194" s="11" t="s">
        <v>3</v>
      </c>
      <c r="D194" s="11">
        <v>40</v>
      </c>
      <c r="E194" s="86" t="str">
        <f t="shared" si="16"/>
        <v>Jarno Riikonen</v>
      </c>
      <c r="F194" s="84">
        <v>1.113636363636362</v>
      </c>
      <c r="G194" s="86">
        <f>VLOOKUP($E194,'Kisa 1'!$C$5:$J$151,8,0)</f>
        <v>4</v>
      </c>
      <c r="H194" s="86">
        <f>VLOOKUP(E194,'Kisa 2'!$C$5:$J$183,8,0)</f>
        <v>1</v>
      </c>
      <c r="I194" s="86" t="e">
        <f>VLOOKUP(E194,'Kisa 3'!$B$3:$I$176,8,0)</f>
        <v>#N/A</v>
      </c>
      <c r="J194" s="86">
        <f>VLOOKUP(E194,'Kisa  4'!$J$2:$Q$195,8,0)</f>
        <v>1</v>
      </c>
      <c r="K194" s="155">
        <f t="shared" si="17"/>
        <v>3</v>
      </c>
      <c r="L194" s="86">
        <f t="shared" si="18"/>
        <v>6</v>
      </c>
      <c r="M194" s="159">
        <v>6</v>
      </c>
    </row>
    <row r="195" spans="1:13">
      <c r="A195" s="60" t="s">
        <v>251</v>
      </c>
      <c r="B195" s="86" t="s">
        <v>22</v>
      </c>
      <c r="C195" s="11" t="s">
        <v>3</v>
      </c>
      <c r="D195" s="11">
        <v>12</v>
      </c>
      <c r="E195" s="86" t="str">
        <f t="shared" si="16"/>
        <v>Olli Mustajoki</v>
      </c>
      <c r="F195" s="84">
        <v>1.3181818181818181</v>
      </c>
      <c r="G195" s="86" t="e">
        <f>VLOOKUP($E195,'Kisa 1'!$C$5:$J$151,8,0)</f>
        <v>#N/A</v>
      </c>
      <c r="H195" s="86" t="e">
        <f>VLOOKUP(E195,'Kisa 2'!$C$5:$J$183,8,0)</f>
        <v>#N/A</v>
      </c>
      <c r="I195" s="86">
        <f>VLOOKUP(E195,'Kisa 3'!$B$3:$I$176,8,0)</f>
        <v>3</v>
      </c>
      <c r="J195" s="86">
        <f>VLOOKUP(E195,'Kisa  4'!$J$2:$Q$195,8,0)</f>
        <v>3</v>
      </c>
      <c r="K195" s="155">
        <f t="shared" si="17"/>
        <v>2</v>
      </c>
      <c r="L195" s="86">
        <f t="shared" si="18"/>
        <v>6</v>
      </c>
      <c r="M195" s="159">
        <v>6</v>
      </c>
    </row>
    <row r="196" spans="1:13">
      <c r="A196" s="60" t="s">
        <v>255</v>
      </c>
      <c r="B196" s="86" t="s">
        <v>180</v>
      </c>
      <c r="C196" s="11" t="s">
        <v>3</v>
      </c>
      <c r="D196" s="11">
        <v>50</v>
      </c>
      <c r="E196" s="86" t="str">
        <f t="shared" si="16"/>
        <v>Pasi Isokallio</v>
      </c>
      <c r="F196" s="84">
        <v>1.2499999999999982</v>
      </c>
      <c r="G196" s="86">
        <f>VLOOKUP($E196,'Kisa 1'!$C$5:$J$151,8,0)</f>
        <v>3</v>
      </c>
      <c r="H196" s="86">
        <f>VLOOKUP(E196,'Kisa 2'!$C$5:$J$183,8,0)</f>
        <v>1</v>
      </c>
      <c r="I196" s="86">
        <f>VLOOKUP(E196,'Kisa 3'!$B$3:$I$176,8,0)</f>
        <v>1</v>
      </c>
      <c r="J196" s="86" t="e">
        <f>VLOOKUP(E196,'Kisa  4'!$J$2:$Q$195,8,0)</f>
        <v>#N/A</v>
      </c>
      <c r="K196" s="155">
        <f t="shared" si="17"/>
        <v>3</v>
      </c>
      <c r="L196" s="86">
        <f t="shared" si="18"/>
        <v>5</v>
      </c>
      <c r="M196" s="159">
        <v>5</v>
      </c>
    </row>
    <row r="197" spans="1:13">
      <c r="A197" s="60" t="s">
        <v>346</v>
      </c>
      <c r="B197" s="86" t="s">
        <v>349</v>
      </c>
      <c r="C197" s="11" t="s">
        <v>3</v>
      </c>
      <c r="D197" s="11">
        <v>40</v>
      </c>
      <c r="E197" s="86" t="str">
        <f t="shared" si="16"/>
        <v>Vesa Ruuska</v>
      </c>
      <c r="F197" s="84">
        <v>1.113636363636362</v>
      </c>
      <c r="G197" s="86">
        <f>VLOOKUP($E197,'Kisa 1'!$C$5:$J$151,8,0)</f>
        <v>2</v>
      </c>
      <c r="H197" s="86">
        <f>VLOOKUP(E197,'Kisa 2'!$C$5:$J$183,8,0)</f>
        <v>1</v>
      </c>
      <c r="I197" s="86">
        <f>VLOOKUP(E197,'Kisa 3'!$B$3:$I$176,8,0)</f>
        <v>1</v>
      </c>
      <c r="J197" s="86">
        <f>VLOOKUP(E197,'Kisa  4'!$J$2:$Q$195,8,0)</f>
        <v>1</v>
      </c>
      <c r="K197" s="154">
        <f t="shared" si="17"/>
        <v>4</v>
      </c>
      <c r="L197" s="86">
        <f t="shared" si="18"/>
        <v>5</v>
      </c>
      <c r="M197" s="159">
        <f>SUBTOTAL(9,G197:I197)</f>
        <v>4</v>
      </c>
    </row>
    <row r="198" spans="1:13">
      <c r="A198" s="60" t="s">
        <v>15</v>
      </c>
      <c r="B198" s="86" t="s">
        <v>16</v>
      </c>
      <c r="C198" s="11" t="s">
        <v>3</v>
      </c>
      <c r="D198" s="11">
        <v>21</v>
      </c>
      <c r="E198" s="86" t="str">
        <f t="shared" ref="E198:E229" si="19">(A198&amp;" "&amp;B198)</f>
        <v>André Bruguière</v>
      </c>
      <c r="F198" s="89">
        <v>0.99999999999999845</v>
      </c>
      <c r="G198" s="86">
        <f>VLOOKUP($E198,'Kisa 1'!$C$5:$J$151,8,0)</f>
        <v>1</v>
      </c>
      <c r="H198" s="86">
        <f>VLOOKUP(E198,'Kisa 2'!$C$5:$J$183,8,0)</f>
        <v>1</v>
      </c>
      <c r="I198" s="86" t="e">
        <f>VLOOKUP(E198,'Kisa 3'!$B$3:$I$176,8,0)</f>
        <v>#N/A</v>
      </c>
      <c r="J198" s="86">
        <f>VLOOKUP(E198,'Kisa  4'!$J$2:$Q$195,8,0)</f>
        <v>2</v>
      </c>
      <c r="K198" s="155">
        <f t="shared" ref="K198:K229" si="20">COUNT(G198:J198)</f>
        <v>3</v>
      </c>
      <c r="L198" s="86">
        <f t="shared" ref="L198:L229" si="21">SUMIF(G198:J198,"&lt;&gt;#PUUTTUU!")</f>
        <v>4</v>
      </c>
      <c r="M198" s="159">
        <v>4</v>
      </c>
    </row>
    <row r="199" spans="1:13">
      <c r="A199" s="60" t="s">
        <v>131</v>
      </c>
      <c r="B199" s="86" t="s">
        <v>46</v>
      </c>
      <c r="C199" s="11" t="s">
        <v>3</v>
      </c>
      <c r="D199" s="2">
        <v>18</v>
      </c>
      <c r="E199" s="86" t="str">
        <f t="shared" si="19"/>
        <v>Jonne Pitkänen</v>
      </c>
      <c r="F199" s="84">
        <v>1.0909090909090893</v>
      </c>
      <c r="G199" s="86" t="e">
        <f>VLOOKUP($E199,'Kisa 1'!$C$5:$J$151,8,0)</f>
        <v>#N/A</v>
      </c>
      <c r="H199" s="86">
        <f>VLOOKUP(E199,'Kisa 2'!$C$5:$J$183,8,0)</f>
        <v>1</v>
      </c>
      <c r="I199" s="86">
        <f>VLOOKUP(E199,'Kisa 3'!$B$3:$I$176,8,0)</f>
        <v>2</v>
      </c>
      <c r="J199" s="86">
        <f>VLOOKUP(E199,'Kisa  4'!$J$2:$Q$195,8,0)</f>
        <v>1</v>
      </c>
      <c r="K199" s="155">
        <f t="shared" si="20"/>
        <v>3</v>
      </c>
      <c r="L199" s="86">
        <f t="shared" si="21"/>
        <v>4</v>
      </c>
      <c r="M199" s="159">
        <v>4</v>
      </c>
    </row>
    <row r="200" spans="1:13">
      <c r="A200" s="60" t="s">
        <v>52</v>
      </c>
      <c r="B200" s="86" t="s">
        <v>53</v>
      </c>
      <c r="C200" s="11" t="s">
        <v>3</v>
      </c>
      <c r="D200" s="11">
        <v>12</v>
      </c>
      <c r="E200" s="86" t="str">
        <f t="shared" si="19"/>
        <v>Eemil Koskinen</v>
      </c>
      <c r="F200" s="84">
        <v>1.3181818181818181</v>
      </c>
      <c r="G200" s="86">
        <f>VLOOKUP($E200,'Kisa 1'!$C$5:$J$151,8,0)</f>
        <v>1</v>
      </c>
      <c r="H200" s="86">
        <f>VLOOKUP(E200,'Kisa 2'!$C$5:$J$183,8,0)</f>
        <v>1</v>
      </c>
      <c r="I200" s="86">
        <f>VLOOKUP(E200,'Kisa 3'!$B$3:$I$176,8,0)</f>
        <v>1</v>
      </c>
      <c r="J200" s="86">
        <f>VLOOKUP(E200,'Kisa  4'!$J$2:$Q$195,8,0)</f>
        <v>1</v>
      </c>
      <c r="K200" s="154">
        <f t="shared" si="20"/>
        <v>4</v>
      </c>
      <c r="L200" s="86">
        <f t="shared" si="21"/>
        <v>4</v>
      </c>
      <c r="M200" s="159">
        <f t="shared" ref="M200:M206" si="22">SUBTOTAL(9,G200:I200)</f>
        <v>3</v>
      </c>
    </row>
    <row r="201" spans="1:13">
      <c r="A201" s="60" t="s">
        <v>58</v>
      </c>
      <c r="B201" s="86" t="s">
        <v>59</v>
      </c>
      <c r="C201" s="11" t="s">
        <v>3</v>
      </c>
      <c r="D201" s="11">
        <v>12</v>
      </c>
      <c r="E201" s="86" t="str">
        <f t="shared" si="19"/>
        <v>Eino Lehtiniemi</v>
      </c>
      <c r="F201" s="84">
        <v>1.3181818181818181</v>
      </c>
      <c r="G201" s="86">
        <f>VLOOKUP($E201,'Kisa 1'!$C$5:$J$151,8,0)</f>
        <v>1</v>
      </c>
      <c r="H201" s="86">
        <f>VLOOKUP(E201,'Kisa 2'!$C$5:$J$183,8,0)</f>
        <v>1</v>
      </c>
      <c r="I201" s="86">
        <f>VLOOKUP(E201,'Kisa 3'!$B$3:$I$176,8,0)</f>
        <v>1</v>
      </c>
      <c r="J201" s="86">
        <f>VLOOKUP(E201,'Kisa  4'!$J$2:$Q$195,8,0)</f>
        <v>1</v>
      </c>
      <c r="K201" s="154">
        <f t="shared" si="20"/>
        <v>4</v>
      </c>
      <c r="L201" s="86">
        <f t="shared" si="21"/>
        <v>4</v>
      </c>
      <c r="M201" s="159">
        <f t="shared" si="22"/>
        <v>3</v>
      </c>
    </row>
    <row r="202" spans="1:13">
      <c r="A202" s="60" t="s">
        <v>108</v>
      </c>
      <c r="B202" s="86" t="s">
        <v>109</v>
      </c>
      <c r="C202" s="11" t="s">
        <v>3</v>
      </c>
      <c r="D202" s="11">
        <v>21</v>
      </c>
      <c r="E202" s="86" t="str">
        <f t="shared" si="19"/>
        <v>Jaakko Koivisto</v>
      </c>
      <c r="F202" s="89">
        <v>0.99999999999999845</v>
      </c>
      <c r="G202" s="86">
        <f>VLOOKUP($E202,'Kisa 1'!$C$5:$J$151,8,0)</f>
        <v>1</v>
      </c>
      <c r="H202" s="86">
        <f>VLOOKUP(E202,'Kisa 2'!$C$5:$J$183,8,0)</f>
        <v>1</v>
      </c>
      <c r="I202" s="86">
        <f>VLOOKUP(E202,'Kisa 3'!$B$3:$I$176,8,0)</f>
        <v>1</v>
      </c>
      <c r="J202" s="86">
        <f>VLOOKUP(E202,'Kisa  4'!$J$2:$Q$195,8,0)</f>
        <v>1</v>
      </c>
      <c r="K202" s="154">
        <f t="shared" si="20"/>
        <v>4</v>
      </c>
      <c r="L202" s="86">
        <f t="shared" si="21"/>
        <v>4</v>
      </c>
      <c r="M202" s="159">
        <f t="shared" si="22"/>
        <v>3</v>
      </c>
    </row>
    <row r="203" spans="1:13">
      <c r="A203" s="60" t="s">
        <v>108</v>
      </c>
      <c r="B203" s="86" t="s">
        <v>84</v>
      </c>
      <c r="C203" s="11" t="s">
        <v>3</v>
      </c>
      <c r="D203" s="11">
        <v>14</v>
      </c>
      <c r="E203" s="86" t="str">
        <f t="shared" si="19"/>
        <v>Jaakko Takala</v>
      </c>
      <c r="F203" s="84">
        <v>1.2272727272727253</v>
      </c>
      <c r="G203" s="86">
        <f>VLOOKUP($E203,'Kisa 1'!$C$5:$J$151,8,0)</f>
        <v>1</v>
      </c>
      <c r="H203" s="86">
        <f>VLOOKUP(E203,'Kisa 2'!$C$5:$J$183,8,0)</f>
        <v>1</v>
      </c>
      <c r="I203" s="86">
        <f>VLOOKUP(E203,'Kisa 3'!$B$3:$I$176,8,0)</f>
        <v>1</v>
      </c>
      <c r="J203" s="86">
        <f>VLOOKUP(E203,'Kisa  4'!$J$2:$Q$195,8,0)</f>
        <v>1</v>
      </c>
      <c r="K203" s="154">
        <f t="shared" si="20"/>
        <v>4</v>
      </c>
      <c r="L203" s="86">
        <f t="shared" si="21"/>
        <v>4</v>
      </c>
      <c r="M203" s="159">
        <f t="shared" si="22"/>
        <v>3</v>
      </c>
    </row>
    <row r="204" spans="1:13">
      <c r="A204" s="60" t="s">
        <v>114</v>
      </c>
      <c r="B204" s="86" t="s">
        <v>116</v>
      </c>
      <c r="C204" s="11" t="s">
        <v>3</v>
      </c>
      <c r="D204" s="11">
        <v>21</v>
      </c>
      <c r="E204" s="86" t="str">
        <f t="shared" si="19"/>
        <v>Jari Kymäläinen</v>
      </c>
      <c r="F204" s="89">
        <v>0.99999999999999845</v>
      </c>
      <c r="G204" s="86">
        <f>VLOOKUP($E204,'Kisa 1'!$C$5:$J$151,8,0)</f>
        <v>1</v>
      </c>
      <c r="H204" s="86">
        <f>VLOOKUP(E204,'Kisa 2'!$C$5:$J$183,8,0)</f>
        <v>1</v>
      </c>
      <c r="I204" s="86">
        <f>VLOOKUP(E204,'Kisa 3'!$B$3:$I$176,8,0)</f>
        <v>1</v>
      </c>
      <c r="J204" s="86">
        <f>VLOOKUP(E204,'Kisa  4'!$J$2:$Q$195,8,0)</f>
        <v>1</v>
      </c>
      <c r="K204" s="154">
        <f t="shared" si="20"/>
        <v>4</v>
      </c>
      <c r="L204" s="86">
        <f t="shared" si="21"/>
        <v>4</v>
      </c>
      <c r="M204" s="159">
        <f t="shared" si="22"/>
        <v>3</v>
      </c>
    </row>
    <row r="205" spans="1:13">
      <c r="A205" s="60" t="s">
        <v>114</v>
      </c>
      <c r="B205" s="86" t="s">
        <v>13</v>
      </c>
      <c r="C205" s="11" t="s">
        <v>3</v>
      </c>
      <c r="D205" s="11">
        <v>50</v>
      </c>
      <c r="E205" s="86" t="str">
        <f t="shared" si="19"/>
        <v>Jari Toivonen</v>
      </c>
      <c r="F205" s="84">
        <v>1.2499999999999982</v>
      </c>
      <c r="G205" s="86">
        <f>VLOOKUP($E205,'Kisa 1'!$C$5:$J$151,8,0)</f>
        <v>1</v>
      </c>
      <c r="H205" s="86">
        <f>VLOOKUP(E205,'Kisa 2'!$C$5:$J$183,8,0)</f>
        <v>1</v>
      </c>
      <c r="I205" s="86">
        <f>VLOOKUP(E205,'Kisa 3'!$B$3:$I$176,8,0)</f>
        <v>1</v>
      </c>
      <c r="J205" s="86">
        <f>VLOOKUP(E205,'Kisa  4'!$J$2:$Q$195,8,0)</f>
        <v>1</v>
      </c>
      <c r="K205" s="154">
        <f t="shared" si="20"/>
        <v>4</v>
      </c>
      <c r="L205" s="86">
        <f t="shared" si="21"/>
        <v>4</v>
      </c>
      <c r="M205" s="159">
        <f t="shared" si="22"/>
        <v>3</v>
      </c>
    </row>
    <row r="206" spans="1:13">
      <c r="A206" s="60" t="s">
        <v>154</v>
      </c>
      <c r="B206" s="86" t="s">
        <v>155</v>
      </c>
      <c r="C206" s="11" t="s">
        <v>3</v>
      </c>
      <c r="D206" s="11">
        <v>45</v>
      </c>
      <c r="E206" s="86" t="str">
        <f t="shared" si="19"/>
        <v>Jyri Jyrkkäranta</v>
      </c>
      <c r="F206" s="84">
        <v>1.1590909090909074</v>
      </c>
      <c r="G206" s="86">
        <f>VLOOKUP($E206,'Kisa 1'!$C$5:$J$151,8,0)</f>
        <v>1</v>
      </c>
      <c r="H206" s="86">
        <f>VLOOKUP(E206,'Kisa 2'!$C$5:$J$183,8,0)</f>
        <v>1</v>
      </c>
      <c r="I206" s="86">
        <f>VLOOKUP(E206,'Kisa 3'!$B$3:$I$176,8,0)</f>
        <v>1</v>
      </c>
      <c r="J206" s="86">
        <f>VLOOKUP(E206,'Kisa  4'!$J$2:$Q$195,8,0)</f>
        <v>1</v>
      </c>
      <c r="K206" s="154">
        <f t="shared" si="20"/>
        <v>4</v>
      </c>
      <c r="L206" s="86">
        <f t="shared" si="21"/>
        <v>4</v>
      </c>
      <c r="M206" s="159">
        <f t="shared" si="22"/>
        <v>3</v>
      </c>
    </row>
    <row r="207" spans="1:13">
      <c r="A207" s="60" t="s">
        <v>197</v>
      </c>
      <c r="B207" s="86" t="s">
        <v>180</v>
      </c>
      <c r="C207" s="11" t="s">
        <v>3</v>
      </c>
      <c r="D207" s="11">
        <v>12</v>
      </c>
      <c r="E207" s="86" t="str">
        <f t="shared" si="19"/>
        <v>Lauri Isokallio</v>
      </c>
      <c r="F207" s="84">
        <v>1.3181818181818181</v>
      </c>
      <c r="G207" s="86">
        <f>VLOOKUP($E207,'Kisa 1'!$C$5:$J$151,8,0)</f>
        <v>1</v>
      </c>
      <c r="H207" s="86">
        <f>VLOOKUP(E207,'Kisa 2'!$C$5:$J$183,8,0)</f>
        <v>1</v>
      </c>
      <c r="I207" s="86">
        <f>VLOOKUP(E207,'Kisa 3'!$B$3:$I$176,8,0)</f>
        <v>1</v>
      </c>
      <c r="J207" s="86">
        <f>VLOOKUP(E207,'Kisa  4'!$J$2:$Q$195,8,0)</f>
        <v>1</v>
      </c>
      <c r="K207" s="154">
        <f t="shared" si="20"/>
        <v>4</v>
      </c>
      <c r="L207" s="86">
        <f t="shared" si="21"/>
        <v>4</v>
      </c>
      <c r="M207" s="159">
        <f>SUBTOTAL(9,H207:J207)</f>
        <v>3</v>
      </c>
    </row>
    <row r="208" spans="1:13">
      <c r="A208" s="60" t="s">
        <v>228</v>
      </c>
      <c r="B208" s="86" t="s">
        <v>230</v>
      </c>
      <c r="C208" s="11" t="s">
        <v>3</v>
      </c>
      <c r="D208" s="11">
        <v>55</v>
      </c>
      <c r="E208" s="86" t="str">
        <f t="shared" si="19"/>
        <v>Mikko Numminen</v>
      </c>
      <c r="F208" s="84">
        <v>1.3409090909090891</v>
      </c>
      <c r="G208" s="86">
        <f>VLOOKUP($E208,'Kisa 1'!$C$5:$J$151,8,0)</f>
        <v>1</v>
      </c>
      <c r="H208" s="86">
        <f>VLOOKUP(E208,'Kisa 2'!$C$5:$J$183,8,0)</f>
        <v>1</v>
      </c>
      <c r="I208" s="86">
        <f>VLOOKUP(E208,'Kisa 3'!$B$3:$I$176,8,0)</f>
        <v>1</v>
      </c>
      <c r="J208" s="86">
        <f>VLOOKUP(E208,'Kisa  4'!$J$2:$Q$195,8,0)</f>
        <v>1</v>
      </c>
      <c r="K208" s="154">
        <f t="shared" si="20"/>
        <v>4</v>
      </c>
      <c r="L208" s="86">
        <f t="shared" si="21"/>
        <v>4</v>
      </c>
      <c r="M208" s="159">
        <f>SUBTOTAL(9,G208:I208)</f>
        <v>3</v>
      </c>
    </row>
    <row r="209" spans="1:13">
      <c r="A209" s="60" t="s">
        <v>255</v>
      </c>
      <c r="B209" s="86" t="s">
        <v>247</v>
      </c>
      <c r="C209" s="11" t="s">
        <v>3</v>
      </c>
      <c r="D209" s="11">
        <v>40</v>
      </c>
      <c r="E209" s="86" t="str">
        <f t="shared" si="19"/>
        <v>Pasi Viitala</v>
      </c>
      <c r="F209" s="84">
        <v>1.113636363636362</v>
      </c>
      <c r="G209" s="86">
        <f>VLOOKUP($E209,'Kisa 1'!$C$5:$J$151,8,0)</f>
        <v>1</v>
      </c>
      <c r="H209" s="86">
        <f>VLOOKUP(E209,'Kisa 2'!$C$5:$J$183,8,0)</f>
        <v>1</v>
      </c>
      <c r="I209" s="86">
        <f>VLOOKUP(E209,'Kisa 3'!$B$3:$I$176,8,0)</f>
        <v>1</v>
      </c>
      <c r="J209" s="86">
        <f>VLOOKUP(E209,'Kisa  4'!$J$2:$Q$195,8,0)</f>
        <v>1</v>
      </c>
      <c r="K209" s="154">
        <f t="shared" si="20"/>
        <v>4</v>
      </c>
      <c r="L209" s="86">
        <f t="shared" si="21"/>
        <v>4</v>
      </c>
      <c r="M209" s="159">
        <f>SUBTOTAL(9,H209:J209)</f>
        <v>3</v>
      </c>
    </row>
    <row r="210" spans="1:13">
      <c r="A210" s="60" t="s">
        <v>256</v>
      </c>
      <c r="B210" s="86" t="s">
        <v>257</v>
      </c>
      <c r="C210" s="11" t="s">
        <v>3</v>
      </c>
      <c r="D210" s="11">
        <v>50</v>
      </c>
      <c r="E210" s="86" t="str">
        <f t="shared" si="19"/>
        <v>Pekka Ala-Kokko</v>
      </c>
      <c r="F210" s="84">
        <v>1.2499999999999982</v>
      </c>
      <c r="G210" s="86">
        <f>VLOOKUP($E210,'Kisa 1'!$C$5:$J$151,8,0)</f>
        <v>1</v>
      </c>
      <c r="H210" s="86">
        <f>VLOOKUP(E210,'Kisa 2'!$C$5:$J$183,8,0)</f>
        <v>1</v>
      </c>
      <c r="I210" s="86">
        <f>VLOOKUP(E210,'Kisa 3'!$B$3:$I$176,8,0)</f>
        <v>1</v>
      </c>
      <c r="J210" s="86">
        <f>VLOOKUP(E210,'Kisa  4'!$J$2:$Q$195,8,0)</f>
        <v>1</v>
      </c>
      <c r="K210" s="154">
        <f t="shared" si="20"/>
        <v>4</v>
      </c>
      <c r="L210" s="86">
        <f t="shared" si="21"/>
        <v>4</v>
      </c>
      <c r="M210" s="159">
        <f>SUBTOTAL(9,H210:J210)</f>
        <v>3</v>
      </c>
    </row>
    <row r="211" spans="1:13">
      <c r="A211" s="60" t="s">
        <v>334</v>
      </c>
      <c r="B211" s="86" t="s">
        <v>335</v>
      </c>
      <c r="C211" s="11" t="s">
        <v>3</v>
      </c>
      <c r="D211" s="11">
        <v>60</v>
      </c>
      <c r="E211" s="86" t="str">
        <f t="shared" si="19"/>
        <v>Tuomo Gustafsson</v>
      </c>
      <c r="F211" s="84">
        <v>1.4545454545454524</v>
      </c>
      <c r="G211" s="86">
        <f>VLOOKUP($E211,'Kisa 1'!$C$5:$J$151,8,0)</f>
        <v>1</v>
      </c>
      <c r="H211" s="86">
        <f>VLOOKUP(E211,'Kisa 2'!$C$5:$J$183,8,0)</f>
        <v>1</v>
      </c>
      <c r="I211" s="86">
        <f>VLOOKUP(E211,'Kisa 3'!$B$3:$I$176,8,0)</f>
        <v>1</v>
      </c>
      <c r="J211" s="86">
        <f>VLOOKUP(E211,'Kisa  4'!$J$2:$Q$195,8,0)</f>
        <v>1</v>
      </c>
      <c r="K211" s="154">
        <f t="shared" si="20"/>
        <v>4</v>
      </c>
      <c r="L211" s="86">
        <f t="shared" si="21"/>
        <v>4</v>
      </c>
      <c r="M211" s="159">
        <f>SUBTOTAL(9,H211:J211)</f>
        <v>3</v>
      </c>
    </row>
    <row r="212" spans="1:13">
      <c r="A212" s="60" t="s">
        <v>343</v>
      </c>
      <c r="B212" s="86" t="s">
        <v>344</v>
      </c>
      <c r="C212" s="11" t="s">
        <v>3</v>
      </c>
      <c r="D212" s="11">
        <v>40</v>
      </c>
      <c r="E212" s="86" t="str">
        <f t="shared" si="19"/>
        <v>Velipekka Raes</v>
      </c>
      <c r="F212" s="84">
        <v>1.113636363636362</v>
      </c>
      <c r="G212" s="86">
        <f>VLOOKUP($E212,'Kisa 1'!$C$5:$J$151,8,0)</f>
        <v>1</v>
      </c>
      <c r="H212" s="86">
        <f>VLOOKUP(E212,'Kisa 2'!$C$5:$J$183,8,0)</f>
        <v>1</v>
      </c>
      <c r="I212" s="86">
        <f>VLOOKUP(E212,'Kisa 3'!$B$3:$I$176,8,0)</f>
        <v>1</v>
      </c>
      <c r="J212" s="86">
        <f>VLOOKUP(E212,'Kisa  4'!$J$2:$Q$195,8,0)</f>
        <v>1</v>
      </c>
      <c r="K212" s="154">
        <f t="shared" si="20"/>
        <v>4</v>
      </c>
      <c r="L212" s="86">
        <f t="shared" si="21"/>
        <v>4</v>
      </c>
      <c r="M212" s="159">
        <f>SUBTOTAL(9,H212:J212)</f>
        <v>3</v>
      </c>
    </row>
    <row r="213" spans="1:13">
      <c r="A213" s="60" t="s">
        <v>34</v>
      </c>
      <c r="B213" s="86" t="s">
        <v>36</v>
      </c>
      <c r="C213" s="11" t="s">
        <v>3</v>
      </c>
      <c r="D213" s="11">
        <v>50</v>
      </c>
      <c r="E213" s="86" t="str">
        <f t="shared" si="19"/>
        <v>Antti Lepola</v>
      </c>
      <c r="F213" s="84">
        <v>1.2499999999999982</v>
      </c>
      <c r="G213" s="86">
        <f>VLOOKUP($E213,'Kisa 1'!$C$5:$J$151,8,0)</f>
        <v>1</v>
      </c>
      <c r="H213" s="86">
        <f>VLOOKUP(E213,'Kisa 2'!$C$5:$J$183,8,0)</f>
        <v>1</v>
      </c>
      <c r="I213" s="86">
        <f>VLOOKUP(E213,'Kisa 3'!$B$3:$I$176,8,0)</f>
        <v>1</v>
      </c>
      <c r="J213" s="86" t="e">
        <f>VLOOKUP(E213,'Kisa  4'!$J$2:$Q$195,8,0)</f>
        <v>#N/A</v>
      </c>
      <c r="K213" s="155">
        <f t="shared" si="20"/>
        <v>3</v>
      </c>
      <c r="L213" s="86">
        <f t="shared" si="21"/>
        <v>3</v>
      </c>
      <c r="M213" s="159">
        <v>3</v>
      </c>
    </row>
    <row r="214" spans="1:13">
      <c r="A214" s="60" t="s">
        <v>72</v>
      </c>
      <c r="B214" s="86" t="s">
        <v>73</v>
      </c>
      <c r="C214" s="11" t="s">
        <v>3</v>
      </c>
      <c r="D214" s="11">
        <v>55</v>
      </c>
      <c r="E214" s="86" t="str">
        <f t="shared" si="19"/>
        <v>Esko Jalanto</v>
      </c>
      <c r="F214" s="84">
        <v>1.3409090909090891</v>
      </c>
      <c r="G214" s="86">
        <f>VLOOKUP($E214,'Kisa 1'!$C$5:$J$151,8,0)</f>
        <v>1</v>
      </c>
      <c r="H214" s="86" t="e">
        <f>VLOOKUP(E214,'Kisa 2'!$C$5:$J$183,8,0)</f>
        <v>#N/A</v>
      </c>
      <c r="I214" s="86">
        <f>VLOOKUP(E214,'Kisa 3'!$B$3:$I$176,8,0)</f>
        <v>1</v>
      </c>
      <c r="J214" s="86">
        <f>VLOOKUP(E214,'Kisa  4'!$J$2:$Q$195,8,0)</f>
        <v>1</v>
      </c>
      <c r="K214" s="155">
        <f t="shared" si="20"/>
        <v>3</v>
      </c>
      <c r="L214" s="86">
        <f t="shared" si="21"/>
        <v>3</v>
      </c>
      <c r="M214" s="159">
        <v>3</v>
      </c>
    </row>
    <row r="215" spans="1:13">
      <c r="A215" s="60" t="s">
        <v>82</v>
      </c>
      <c r="B215" s="86" t="s">
        <v>83</v>
      </c>
      <c r="C215" s="11" t="s">
        <v>3</v>
      </c>
      <c r="D215" s="90"/>
      <c r="E215" s="86" t="str">
        <f t="shared" si="19"/>
        <v>Heikki Lindberg</v>
      </c>
      <c r="F215" s="84">
        <v>1</v>
      </c>
      <c r="G215" s="86" t="e">
        <f>VLOOKUP($E215,'Kisa 1'!$C$5:$J$151,8,0)</f>
        <v>#N/A</v>
      </c>
      <c r="H215" s="86">
        <f>VLOOKUP(E215,'Kisa 2'!$C$5:$J$183,8,0)</f>
        <v>1</v>
      </c>
      <c r="I215" s="86">
        <f>VLOOKUP(E215,'Kisa 3'!$B$3:$I$176,8,0)</f>
        <v>1</v>
      </c>
      <c r="J215" s="86">
        <f>VLOOKUP(E215,'Kisa  4'!$J$2:$Q$195,8,0)</f>
        <v>1</v>
      </c>
      <c r="K215" s="155">
        <f t="shared" si="20"/>
        <v>3</v>
      </c>
      <c r="L215" s="86">
        <f t="shared" si="21"/>
        <v>3</v>
      </c>
      <c r="M215" s="159">
        <v>3</v>
      </c>
    </row>
    <row r="216" spans="1:13">
      <c r="A216" s="60" t="s">
        <v>82</v>
      </c>
      <c r="B216" s="86" t="s">
        <v>84</v>
      </c>
      <c r="C216" s="11" t="s">
        <v>3</v>
      </c>
      <c r="D216" s="7">
        <v>12</v>
      </c>
      <c r="E216" s="86" t="str">
        <f t="shared" si="19"/>
        <v>Heikki Takala</v>
      </c>
      <c r="F216" s="91">
        <v>1.3181818181818181</v>
      </c>
      <c r="G216" s="86" t="e">
        <f>VLOOKUP($E216,'Kisa 1'!$C$5:$J$151,8,0)</f>
        <v>#N/A</v>
      </c>
      <c r="H216" s="86">
        <f>VLOOKUP(E216,'Kisa 2'!$C$5:$J$183,8,0)</f>
        <v>1</v>
      </c>
      <c r="I216" s="86">
        <f>VLOOKUP(E216,'Kisa 3'!$B$3:$I$176,8,0)</f>
        <v>1</v>
      </c>
      <c r="J216" s="86">
        <f>VLOOKUP(E216,'Kisa  4'!$J$2:$Q$195,8,0)</f>
        <v>1</v>
      </c>
      <c r="K216" s="155">
        <f t="shared" si="20"/>
        <v>3</v>
      </c>
      <c r="L216" s="86">
        <f t="shared" si="21"/>
        <v>3</v>
      </c>
      <c r="M216" s="159">
        <v>3</v>
      </c>
    </row>
    <row r="217" spans="1:13">
      <c r="A217" s="60" t="s">
        <v>112</v>
      </c>
      <c r="B217" s="86" t="s">
        <v>103</v>
      </c>
      <c r="C217" s="11" t="s">
        <v>3</v>
      </c>
      <c r="D217" s="11">
        <v>35</v>
      </c>
      <c r="E217" s="86" t="str">
        <f t="shared" si="19"/>
        <v>Janne Tikkakoski</v>
      </c>
      <c r="F217" s="84">
        <v>1.0681818181818166</v>
      </c>
      <c r="G217" s="86">
        <f>VLOOKUP($E217,'Kisa 1'!$C$5:$J$151,8,0)</f>
        <v>1</v>
      </c>
      <c r="H217" s="86" t="e">
        <f>VLOOKUP(E217,'Kisa 2'!$C$5:$J$183,8,0)</f>
        <v>#N/A</v>
      </c>
      <c r="I217" s="86">
        <f>VLOOKUP(E217,'Kisa 3'!$B$3:$I$176,8,0)</f>
        <v>1</v>
      </c>
      <c r="J217" s="86">
        <f>VLOOKUP(E217,'Kisa  4'!$J$2:$Q$195,8,0)</f>
        <v>1</v>
      </c>
      <c r="K217" s="155">
        <f t="shared" si="20"/>
        <v>3</v>
      </c>
      <c r="L217" s="86">
        <f t="shared" si="21"/>
        <v>3</v>
      </c>
      <c r="M217" s="159">
        <v>3</v>
      </c>
    </row>
    <row r="218" spans="1:13">
      <c r="A218" s="60" t="s">
        <v>122</v>
      </c>
      <c r="B218" s="86" t="s">
        <v>123</v>
      </c>
      <c r="C218" s="11" t="s">
        <v>3</v>
      </c>
      <c r="D218" s="11">
        <v>12</v>
      </c>
      <c r="E218" s="86" t="str">
        <f t="shared" si="19"/>
        <v>Jasper Alajoutsi</v>
      </c>
      <c r="F218" s="84">
        <v>1.3181818181818181</v>
      </c>
      <c r="G218" s="86">
        <f>VLOOKUP($E218,'Kisa 1'!$C$5:$J$151,8,0)</f>
        <v>1</v>
      </c>
      <c r="H218" s="86" t="e">
        <f>VLOOKUP(E218,'Kisa 2'!$C$5:$J$183,8,0)</f>
        <v>#N/A</v>
      </c>
      <c r="I218" s="86">
        <f>VLOOKUP(E218,'Kisa 3'!$B$3:$I$176,8,0)</f>
        <v>1</v>
      </c>
      <c r="J218" s="86">
        <f>VLOOKUP(E218,'Kisa  4'!$J$2:$Q$195,8,0)</f>
        <v>1</v>
      </c>
      <c r="K218" s="155">
        <f t="shared" si="20"/>
        <v>3</v>
      </c>
      <c r="L218" s="86">
        <f t="shared" si="21"/>
        <v>3</v>
      </c>
      <c r="M218" s="159">
        <v>3</v>
      </c>
    </row>
    <row r="219" spans="1:13">
      <c r="A219" s="60" t="s">
        <v>126</v>
      </c>
      <c r="B219" s="86" t="s">
        <v>128</v>
      </c>
      <c r="C219" s="11" t="s">
        <v>3</v>
      </c>
      <c r="D219" s="5">
        <v>10</v>
      </c>
      <c r="E219" s="86" t="str">
        <f t="shared" si="19"/>
        <v>Jere Simola</v>
      </c>
      <c r="F219" s="84">
        <v>1.4772727272727273</v>
      </c>
      <c r="G219" s="86" t="e">
        <f>VLOOKUP($E219,'Kisa 1'!$C$5:$J$151,8,0)</f>
        <v>#N/A</v>
      </c>
      <c r="H219" s="86">
        <f>VLOOKUP(E219,'Kisa 2'!$C$5:$J$183,8,0)</f>
        <v>1</v>
      </c>
      <c r="I219" s="86">
        <f>VLOOKUP(E219,'Kisa 3'!$B$3:$I$176,8,0)</f>
        <v>1</v>
      </c>
      <c r="J219" s="86">
        <f>VLOOKUP(E219,'Kisa  4'!$J$2:$Q$195,8,0)</f>
        <v>1</v>
      </c>
      <c r="K219" s="155">
        <f t="shared" si="20"/>
        <v>3</v>
      </c>
      <c r="L219" s="86">
        <f t="shared" si="21"/>
        <v>3</v>
      </c>
      <c r="M219" s="159">
        <v>3</v>
      </c>
    </row>
    <row r="220" spans="1:13">
      <c r="A220" s="60" t="s">
        <v>134</v>
      </c>
      <c r="B220" s="86" t="s">
        <v>135</v>
      </c>
      <c r="C220" s="11" t="s">
        <v>3</v>
      </c>
      <c r="D220" s="2">
        <v>21</v>
      </c>
      <c r="E220" s="86" t="str">
        <f t="shared" si="19"/>
        <v>Juha Lehtinen</v>
      </c>
      <c r="F220" s="89">
        <v>0.99999999999999845</v>
      </c>
      <c r="G220" s="86" t="e">
        <f>VLOOKUP($E220,'Kisa 1'!$C$5:$J$151,8,0)</f>
        <v>#N/A</v>
      </c>
      <c r="H220" s="86">
        <f>VLOOKUP(E220,'Kisa 2'!$C$5:$J$183,8,0)</f>
        <v>1</v>
      </c>
      <c r="I220" s="86">
        <f>VLOOKUP(E220,'Kisa 3'!$B$3:$I$176,8,0)</f>
        <v>1</v>
      </c>
      <c r="J220" s="86">
        <f>VLOOKUP(E220,'Kisa  4'!$J$2:$Q$195,8,0)</f>
        <v>1</v>
      </c>
      <c r="K220" s="155">
        <f t="shared" si="20"/>
        <v>3</v>
      </c>
      <c r="L220" s="86">
        <f t="shared" si="21"/>
        <v>3</v>
      </c>
      <c r="M220" s="159">
        <v>3</v>
      </c>
    </row>
    <row r="221" spans="1:13">
      <c r="A221" s="60" t="s">
        <v>142</v>
      </c>
      <c r="B221" s="86" t="s">
        <v>123</v>
      </c>
      <c r="C221" s="11" t="s">
        <v>3</v>
      </c>
      <c r="D221" s="11">
        <v>40</v>
      </c>
      <c r="E221" s="86" t="str">
        <f t="shared" si="19"/>
        <v>Jukka Alajoutsi</v>
      </c>
      <c r="F221" s="84">
        <v>1.113636363636362</v>
      </c>
      <c r="G221" s="86">
        <f>VLOOKUP($E221,'Kisa 1'!$C$5:$J$151,8,0)</f>
        <v>1</v>
      </c>
      <c r="H221" s="86" t="e">
        <f>VLOOKUP(E221,'Kisa 2'!$C$5:$J$183,8,0)</f>
        <v>#N/A</v>
      </c>
      <c r="I221" s="86">
        <f>VLOOKUP(E221,'Kisa 3'!$B$3:$I$176,8,0)</f>
        <v>1</v>
      </c>
      <c r="J221" s="86">
        <f>VLOOKUP(E221,'Kisa  4'!$J$2:$Q$195,8,0)</f>
        <v>1</v>
      </c>
      <c r="K221" s="155">
        <f t="shared" si="20"/>
        <v>3</v>
      </c>
      <c r="L221" s="86">
        <f t="shared" si="21"/>
        <v>3</v>
      </c>
      <c r="M221" s="159">
        <v>3</v>
      </c>
    </row>
    <row r="222" spans="1:13">
      <c r="A222" s="60" t="s">
        <v>152</v>
      </c>
      <c r="B222" s="86" t="s">
        <v>153</v>
      </c>
      <c r="C222" s="11" t="s">
        <v>3</v>
      </c>
      <c r="D222" s="11">
        <v>21</v>
      </c>
      <c r="E222" s="86" t="str">
        <f t="shared" si="19"/>
        <v>Juuso Mustonen</v>
      </c>
      <c r="F222" s="89">
        <v>0.99999999999999845</v>
      </c>
      <c r="G222" s="86">
        <f>VLOOKUP($E222,'Kisa 1'!$C$5:$J$151,8,0)</f>
        <v>1</v>
      </c>
      <c r="H222" s="86">
        <f>VLOOKUP(E222,'Kisa 2'!$C$5:$J$183,8,0)</f>
        <v>1</v>
      </c>
      <c r="I222" s="86" t="e">
        <f>VLOOKUP(E222,'Kisa 3'!$B$3:$I$176,8,0)</f>
        <v>#N/A</v>
      </c>
      <c r="J222" s="86">
        <f>VLOOKUP(E222,'Kisa  4'!$J$2:$Q$195,8,0)</f>
        <v>1</v>
      </c>
      <c r="K222" s="155">
        <f t="shared" si="20"/>
        <v>3</v>
      </c>
      <c r="L222" s="86">
        <f t="shared" si="21"/>
        <v>3</v>
      </c>
      <c r="M222" s="159">
        <v>3</v>
      </c>
    </row>
    <row r="223" spans="1:13">
      <c r="A223" s="60" t="s">
        <v>159</v>
      </c>
      <c r="B223" s="86" t="s">
        <v>143</v>
      </c>
      <c r="C223" s="11" t="s">
        <v>3</v>
      </c>
      <c r="D223" s="11">
        <v>8</v>
      </c>
      <c r="E223" s="86" t="str">
        <f t="shared" si="19"/>
        <v>Kaarlo Kallio</v>
      </c>
      <c r="F223" s="84">
        <v>1.6363636363636365</v>
      </c>
      <c r="G223" s="86" t="e">
        <f>VLOOKUP($E223,'Kisa 1'!$C$5:$J$151,8,0)</f>
        <v>#N/A</v>
      </c>
      <c r="H223" s="86">
        <f>VLOOKUP(E223,'Kisa 2'!$C$5:$J$183,8,0)</f>
        <v>1</v>
      </c>
      <c r="I223" s="86">
        <f>VLOOKUP(E223,'Kisa 3'!$B$3:$I$176,8,0)</f>
        <v>1</v>
      </c>
      <c r="J223" s="86">
        <f>VLOOKUP(E223,'Kisa  4'!$J$2:$Q$195,8,0)</f>
        <v>1</v>
      </c>
      <c r="K223" s="155">
        <f t="shared" si="20"/>
        <v>3</v>
      </c>
      <c r="L223" s="86">
        <f t="shared" si="21"/>
        <v>3</v>
      </c>
      <c r="M223" s="159">
        <v>3</v>
      </c>
    </row>
    <row r="224" spans="1:13">
      <c r="A224" s="60" t="s">
        <v>164</v>
      </c>
      <c r="B224" s="86" t="s">
        <v>165</v>
      </c>
      <c r="C224" s="11" t="s">
        <v>3</v>
      </c>
      <c r="D224" s="11">
        <v>65</v>
      </c>
      <c r="E224" s="86" t="str">
        <f t="shared" si="19"/>
        <v>Kaj Andresen</v>
      </c>
      <c r="F224" s="84">
        <v>1.5681818181818161</v>
      </c>
      <c r="G224" s="86">
        <f>VLOOKUP($E224,'Kisa 1'!$C$5:$J$151,8,0)</f>
        <v>1</v>
      </c>
      <c r="H224" s="86">
        <f>VLOOKUP(E224,'Kisa 2'!$C$5:$J$183,8,0)</f>
        <v>1</v>
      </c>
      <c r="I224" s="86" t="e">
        <f>VLOOKUP(E224,'Kisa 3'!$B$3:$I$176,8,0)</f>
        <v>#N/A</v>
      </c>
      <c r="J224" s="86">
        <f>VLOOKUP(E224,'Kisa  4'!$J$2:$Q$195,8,0)</f>
        <v>1</v>
      </c>
      <c r="K224" s="155">
        <f t="shared" si="20"/>
        <v>3</v>
      </c>
      <c r="L224" s="86">
        <f t="shared" si="21"/>
        <v>3</v>
      </c>
      <c r="M224" s="159">
        <v>3</v>
      </c>
    </row>
    <row r="225" spans="1:13">
      <c r="A225" s="60" t="s">
        <v>184</v>
      </c>
      <c r="B225" s="86" t="s">
        <v>185</v>
      </c>
      <c r="C225" s="11" t="s">
        <v>3</v>
      </c>
      <c r="D225" s="11">
        <v>16</v>
      </c>
      <c r="E225" s="86" t="str">
        <f t="shared" si="19"/>
        <v>Kiri Huhtanen</v>
      </c>
      <c r="F225" s="84">
        <v>1.1363636363636349</v>
      </c>
      <c r="G225" s="86">
        <f>VLOOKUP($E225,'Kisa 1'!$C$5:$J$151,8,0)</f>
        <v>1</v>
      </c>
      <c r="H225" s="86">
        <f>VLOOKUP(E225,'Kisa 2'!$C$5:$J$183,8,0)</f>
        <v>1</v>
      </c>
      <c r="I225" s="86" t="e">
        <f>VLOOKUP(E225,'Kisa 3'!$B$3:$I$176,8,0)</f>
        <v>#N/A</v>
      </c>
      <c r="J225" s="86">
        <f>VLOOKUP(E225,'Kisa  4'!$J$2:$Q$195,8,0)</f>
        <v>1</v>
      </c>
      <c r="K225" s="155">
        <f t="shared" si="20"/>
        <v>3</v>
      </c>
      <c r="L225" s="86">
        <f t="shared" si="21"/>
        <v>3</v>
      </c>
      <c r="M225" s="159">
        <v>3</v>
      </c>
    </row>
    <row r="226" spans="1:13">
      <c r="A226" s="60" t="s">
        <v>189</v>
      </c>
      <c r="B226" s="86" t="s">
        <v>107</v>
      </c>
      <c r="C226" s="11" t="s">
        <v>3</v>
      </c>
      <c r="D226" s="11">
        <v>12</v>
      </c>
      <c r="E226" s="86" t="str">
        <f t="shared" si="19"/>
        <v>Konsta Raitanen</v>
      </c>
      <c r="F226" s="84">
        <v>1.3181818181818181</v>
      </c>
      <c r="G226" s="86">
        <f>VLOOKUP($E226,'Kisa 1'!$C$5:$J$151,8,0)</f>
        <v>1</v>
      </c>
      <c r="H226" s="86">
        <f>VLOOKUP(E226,'Kisa 2'!$C$5:$J$183,8,0)</f>
        <v>1</v>
      </c>
      <c r="I226" s="86" t="e">
        <f>VLOOKUP(E226,'Kisa 3'!$B$3:$I$176,8,0)</f>
        <v>#N/A</v>
      </c>
      <c r="J226" s="86">
        <f>VLOOKUP(E226,'Kisa  4'!$J$2:$Q$195,8,0)</f>
        <v>1</v>
      </c>
      <c r="K226" s="155">
        <f t="shared" si="20"/>
        <v>3</v>
      </c>
      <c r="L226" s="86">
        <f t="shared" si="21"/>
        <v>3</v>
      </c>
      <c r="M226" s="159">
        <v>3</v>
      </c>
    </row>
    <row r="227" spans="1:13">
      <c r="A227" s="60" t="s">
        <v>248</v>
      </c>
      <c r="B227" s="86" t="s">
        <v>249</v>
      </c>
      <c r="C227" s="11" t="s">
        <v>3</v>
      </c>
      <c r="D227" s="2">
        <v>10</v>
      </c>
      <c r="E227" s="86" t="str">
        <f t="shared" si="19"/>
        <v>Nuutti Vennelä</v>
      </c>
      <c r="F227" s="84">
        <v>1.4772727272727273</v>
      </c>
      <c r="G227" s="86" t="e">
        <f>VLOOKUP($E227,'Kisa 1'!$C$5:$J$151,8,0)</f>
        <v>#N/A</v>
      </c>
      <c r="H227" s="86">
        <f>VLOOKUP(E227,'Kisa 2'!$C$5:$J$183,8,0)</f>
        <v>1</v>
      </c>
      <c r="I227" s="86">
        <f>VLOOKUP(E227,'Kisa 3'!$B$3:$I$176,8,0)</f>
        <v>1</v>
      </c>
      <c r="J227" s="86">
        <f>VLOOKUP(E227,'Kisa  4'!$J$2:$Q$195,8,0)</f>
        <v>1</v>
      </c>
      <c r="K227" s="155">
        <f t="shared" si="20"/>
        <v>3</v>
      </c>
      <c r="L227" s="86">
        <f t="shared" si="21"/>
        <v>3</v>
      </c>
      <c r="M227" s="159">
        <v>3</v>
      </c>
    </row>
    <row r="228" spans="1:13">
      <c r="A228" s="60" t="s">
        <v>250</v>
      </c>
      <c r="B228" s="86" t="s">
        <v>123</v>
      </c>
      <c r="C228" s="11" t="s">
        <v>3</v>
      </c>
      <c r="D228" s="11">
        <v>12</v>
      </c>
      <c r="E228" s="86" t="str">
        <f t="shared" si="19"/>
        <v>Oliver Alajoutsi</v>
      </c>
      <c r="F228" s="84">
        <v>1.3181818181818181</v>
      </c>
      <c r="G228" s="86">
        <f>VLOOKUP($E228,'Kisa 1'!$C$5:$J$151,8,0)</f>
        <v>1</v>
      </c>
      <c r="H228" s="86" t="e">
        <f>VLOOKUP(E228,'Kisa 2'!$C$5:$J$183,8,0)</f>
        <v>#N/A</v>
      </c>
      <c r="I228" s="86">
        <f>VLOOKUP(E228,'Kisa 3'!$B$3:$I$176,8,0)</f>
        <v>1</v>
      </c>
      <c r="J228" s="86">
        <f>VLOOKUP(E228,'Kisa  4'!$J$2:$Q$195,8,0)</f>
        <v>1</v>
      </c>
      <c r="K228" s="155">
        <f t="shared" si="20"/>
        <v>3</v>
      </c>
      <c r="L228" s="86">
        <f t="shared" si="21"/>
        <v>3</v>
      </c>
      <c r="M228" s="159">
        <v>3</v>
      </c>
    </row>
    <row r="229" spans="1:13">
      <c r="A229" s="60" t="s">
        <v>251</v>
      </c>
      <c r="B229" s="86" t="s">
        <v>76</v>
      </c>
      <c r="C229" s="11" t="s">
        <v>3</v>
      </c>
      <c r="D229" s="11">
        <v>45</v>
      </c>
      <c r="E229" s="86" t="str">
        <f t="shared" si="19"/>
        <v>Olli Koski</v>
      </c>
      <c r="F229" s="84">
        <v>1.1590909090909074</v>
      </c>
      <c r="G229" s="86" t="e">
        <f>VLOOKUP($E229,'Kisa 1'!$C$5:$J$151,8,0)</f>
        <v>#N/A</v>
      </c>
      <c r="H229" s="86">
        <f>VLOOKUP(E229,'Kisa 2'!$C$5:$J$183,8,0)</f>
        <v>1</v>
      </c>
      <c r="I229" s="86">
        <f>VLOOKUP(E229,'Kisa 3'!$B$3:$I$176,8,0)</f>
        <v>1</v>
      </c>
      <c r="J229" s="86">
        <f>VLOOKUP(E229,'Kisa  4'!$J$2:$Q$195,8,0)</f>
        <v>1</v>
      </c>
      <c r="K229" s="155">
        <f t="shared" si="20"/>
        <v>3</v>
      </c>
      <c r="L229" s="86">
        <f t="shared" si="21"/>
        <v>3</v>
      </c>
      <c r="M229" s="159">
        <v>3</v>
      </c>
    </row>
    <row r="230" spans="1:13">
      <c r="A230" s="60" t="s">
        <v>260</v>
      </c>
      <c r="B230" s="86" t="s">
        <v>109</v>
      </c>
      <c r="C230" s="11" t="s">
        <v>3</v>
      </c>
      <c r="D230" s="11">
        <v>70</v>
      </c>
      <c r="E230" s="86" t="str">
        <f t="shared" ref="E230:E261" si="23">(A230&amp;" "&amp;B230)</f>
        <v>Pentti Koivisto</v>
      </c>
      <c r="F230" s="84">
        <v>1.6590909090909067</v>
      </c>
      <c r="G230" s="86">
        <f>VLOOKUP($E230,'Kisa 1'!$C$5:$J$151,8,0)</f>
        <v>1</v>
      </c>
      <c r="H230" s="86">
        <f>VLOOKUP(E230,'Kisa 2'!$C$5:$J$183,8,0)</f>
        <v>1</v>
      </c>
      <c r="I230" s="86">
        <f>VLOOKUP(E230,'Kisa 3'!$B$3:$I$176,8,0)</f>
        <v>1</v>
      </c>
      <c r="J230" s="86" t="e">
        <f>VLOOKUP(E230,'Kisa  4'!$J$2:$Q$195,8,0)</f>
        <v>#N/A</v>
      </c>
      <c r="K230" s="155">
        <f t="shared" ref="K230:K261" si="24">COUNT(G230:J230)</f>
        <v>3</v>
      </c>
      <c r="L230" s="86">
        <f t="shared" ref="L230:L261" si="25">SUMIF(G230:J230,"&lt;&gt;#PUUTTUU!")</f>
        <v>3</v>
      </c>
      <c r="M230" s="159">
        <v>3</v>
      </c>
    </row>
    <row r="231" spans="1:13">
      <c r="A231" s="60" t="s">
        <v>263</v>
      </c>
      <c r="B231" s="86" t="s">
        <v>148</v>
      </c>
      <c r="C231" s="11" t="s">
        <v>3</v>
      </c>
      <c r="D231" s="11">
        <v>45</v>
      </c>
      <c r="E231" s="86" t="str">
        <f t="shared" si="23"/>
        <v>Petri Hirvonen</v>
      </c>
      <c r="F231" s="84">
        <v>1.1590909090909074</v>
      </c>
      <c r="G231" s="86" t="e">
        <f>VLOOKUP($E231,'Kisa 1'!$C$5:$J$151,8,0)</f>
        <v>#N/A</v>
      </c>
      <c r="H231" s="86">
        <f>VLOOKUP(E231,'Kisa 2'!$C$5:$J$183,8,0)</f>
        <v>1</v>
      </c>
      <c r="I231" s="86">
        <f>VLOOKUP(E231,'Kisa 3'!$B$3:$I$176,8,0)</f>
        <v>1</v>
      </c>
      <c r="J231" s="86">
        <f>VLOOKUP(E231,'Kisa  4'!$J$2:$Q$195,8,0)</f>
        <v>1</v>
      </c>
      <c r="K231" s="155">
        <f t="shared" si="24"/>
        <v>3</v>
      </c>
      <c r="L231" s="86">
        <f t="shared" si="25"/>
        <v>3</v>
      </c>
      <c r="M231" s="159">
        <v>3</v>
      </c>
    </row>
    <row r="232" spans="1:13">
      <c r="A232" s="60" t="s">
        <v>299</v>
      </c>
      <c r="B232" s="86" t="s">
        <v>99</v>
      </c>
      <c r="C232" s="11" t="s">
        <v>3</v>
      </c>
      <c r="D232" s="11">
        <v>40</v>
      </c>
      <c r="E232" s="86" t="str">
        <f t="shared" si="23"/>
        <v>Seppo Kuusisto</v>
      </c>
      <c r="F232" s="84">
        <v>1.113636363636362</v>
      </c>
      <c r="G232" s="86">
        <f>VLOOKUP($E232,'Kisa 1'!$C$5:$J$151,8,0)</f>
        <v>1</v>
      </c>
      <c r="H232" s="86">
        <f>VLOOKUP(E232,'Kisa 2'!$C$5:$J$183,8,0)</f>
        <v>1</v>
      </c>
      <c r="I232" s="86" t="e">
        <f>VLOOKUP(E232,'Kisa 3'!$B$3:$I$176,8,0)</f>
        <v>#N/A</v>
      </c>
      <c r="J232" s="86">
        <f>VLOOKUP(E232,'Kisa  4'!$J$2:$Q$195,8,0)</f>
        <v>1</v>
      </c>
      <c r="K232" s="155">
        <f t="shared" si="24"/>
        <v>3</v>
      </c>
      <c r="L232" s="86">
        <f t="shared" si="25"/>
        <v>3</v>
      </c>
      <c r="M232" s="159">
        <v>3</v>
      </c>
    </row>
    <row r="233" spans="1:13">
      <c r="A233" s="60" t="s">
        <v>299</v>
      </c>
      <c r="B233" s="86" t="s">
        <v>300</v>
      </c>
      <c r="C233" s="11" t="s">
        <v>3</v>
      </c>
      <c r="D233" s="90"/>
      <c r="E233" s="86" t="str">
        <f t="shared" si="23"/>
        <v>Seppo S</v>
      </c>
      <c r="F233" s="84">
        <v>1</v>
      </c>
      <c r="G233" s="86" t="e">
        <f>VLOOKUP($E233,'Kisa 1'!$C$5:$J$151,8,0)</f>
        <v>#N/A</v>
      </c>
      <c r="H233" s="86">
        <f>VLOOKUP(E233,'Kisa 2'!$C$5:$J$183,8,0)</f>
        <v>1</v>
      </c>
      <c r="I233" s="86">
        <f>VLOOKUP(E233,'Kisa 3'!$B$3:$I$176,8,0)</f>
        <v>1</v>
      </c>
      <c r="J233" s="86">
        <f>VLOOKUP(E233,'Kisa  4'!$J$2:$Q$195,8,0)</f>
        <v>1</v>
      </c>
      <c r="K233" s="155">
        <f t="shared" si="24"/>
        <v>3</v>
      </c>
      <c r="L233" s="86">
        <f t="shared" si="25"/>
        <v>3</v>
      </c>
      <c r="M233" s="159">
        <v>3</v>
      </c>
    </row>
    <row r="234" spans="1:13">
      <c r="A234" s="60" t="s">
        <v>326</v>
      </c>
      <c r="B234" s="86" t="s">
        <v>327</v>
      </c>
      <c r="C234" s="11" t="s">
        <v>3</v>
      </c>
      <c r="D234" s="11">
        <v>40</v>
      </c>
      <c r="E234" s="86" t="str">
        <f t="shared" si="23"/>
        <v>Toni Venäläinen</v>
      </c>
      <c r="F234" s="84">
        <v>1.113636363636362</v>
      </c>
      <c r="G234" s="86">
        <f>VLOOKUP($E234,'Kisa 1'!$C$5:$J$151,8,0)</f>
        <v>1</v>
      </c>
      <c r="H234" s="86">
        <f>VLOOKUP(E234,'Kisa 2'!$C$5:$J$183,8,0)</f>
        <v>1</v>
      </c>
      <c r="I234" s="86" t="e">
        <f>VLOOKUP(E234,'Kisa 3'!$B$3:$I$176,8,0)</f>
        <v>#N/A</v>
      </c>
      <c r="J234" s="86">
        <f>VLOOKUP(E234,'Kisa  4'!$J$2:$Q$195,8,0)</f>
        <v>1</v>
      </c>
      <c r="K234" s="155">
        <f t="shared" si="24"/>
        <v>3</v>
      </c>
      <c r="L234" s="86">
        <f t="shared" si="25"/>
        <v>3</v>
      </c>
      <c r="M234" s="159">
        <v>3</v>
      </c>
    </row>
    <row r="235" spans="1:13">
      <c r="A235" s="60" t="s">
        <v>331</v>
      </c>
      <c r="B235" s="86" t="s">
        <v>332</v>
      </c>
      <c r="C235" s="11" t="s">
        <v>3</v>
      </c>
      <c r="D235" s="11">
        <v>21</v>
      </c>
      <c r="E235" s="86" t="str">
        <f t="shared" si="23"/>
        <v>Tuomas Myllynen</v>
      </c>
      <c r="F235" s="89">
        <v>0.99999999999999845</v>
      </c>
      <c r="G235" s="86">
        <f>VLOOKUP($E235,'Kisa 1'!$C$5:$J$151,8,0)</f>
        <v>1</v>
      </c>
      <c r="H235" s="86">
        <f>VLOOKUP(E235,'Kisa 2'!$C$5:$J$183,8,0)</f>
        <v>1</v>
      </c>
      <c r="I235" s="86" t="e">
        <f>VLOOKUP(E235,'Kisa 3'!$B$3:$I$176,8,0)</f>
        <v>#N/A</v>
      </c>
      <c r="J235" s="86">
        <f>VLOOKUP(E235,'Kisa  4'!$J$2:$Q$195,8,0)</f>
        <v>1</v>
      </c>
      <c r="K235" s="155">
        <f t="shared" si="24"/>
        <v>3</v>
      </c>
      <c r="L235" s="86">
        <f t="shared" si="25"/>
        <v>3</v>
      </c>
      <c r="M235" s="159">
        <v>3</v>
      </c>
    </row>
    <row r="236" spans="1:13">
      <c r="A236" s="60" t="s">
        <v>331</v>
      </c>
      <c r="B236" s="86" t="s">
        <v>333</v>
      </c>
      <c r="C236" s="11" t="s">
        <v>3</v>
      </c>
      <c r="D236" s="2">
        <v>35</v>
      </c>
      <c r="E236" s="86" t="str">
        <f t="shared" si="23"/>
        <v>Tuomas Väinä</v>
      </c>
      <c r="F236" s="84">
        <v>1.0681818181818166</v>
      </c>
      <c r="G236" s="86" t="e">
        <f>VLOOKUP($E236,'Kisa 1'!$C$5:$J$151,8,0)</f>
        <v>#N/A</v>
      </c>
      <c r="H236" s="86">
        <f>VLOOKUP(E236,'Kisa 2'!$C$5:$J$183,8,0)</f>
        <v>1</v>
      </c>
      <c r="I236" s="86">
        <f>VLOOKUP(E236,'Kisa 3'!$B$3:$I$176,8,0)</f>
        <v>1</v>
      </c>
      <c r="J236" s="86">
        <f>VLOOKUP(E236,'Kisa  4'!$J$2:$Q$195,8,0)</f>
        <v>1</v>
      </c>
      <c r="K236" s="155">
        <f t="shared" si="24"/>
        <v>3</v>
      </c>
      <c r="L236" s="86">
        <f t="shared" si="25"/>
        <v>3</v>
      </c>
      <c r="M236" s="159">
        <v>3</v>
      </c>
    </row>
    <row r="237" spans="1:13">
      <c r="A237" s="60" t="s">
        <v>346</v>
      </c>
      <c r="B237" s="86" t="s">
        <v>347</v>
      </c>
      <c r="C237" s="11" t="s">
        <v>3</v>
      </c>
      <c r="D237" s="90"/>
      <c r="E237" s="86" t="str">
        <f t="shared" si="23"/>
        <v>Vesa Hyvärinen</v>
      </c>
      <c r="F237" s="84">
        <v>1</v>
      </c>
      <c r="G237" s="86" t="e">
        <f>VLOOKUP($E237,'Kisa 1'!$C$5:$J$151,8,0)</f>
        <v>#N/A</v>
      </c>
      <c r="H237" s="86">
        <f>VLOOKUP(E237,'Kisa 2'!$C$5:$J$183,8,0)</f>
        <v>1</v>
      </c>
      <c r="I237" s="86">
        <f>VLOOKUP(E237,'Kisa 3'!$B$3:$I$176,8,0)</f>
        <v>1</v>
      </c>
      <c r="J237" s="86">
        <f>VLOOKUP(E237,'Kisa  4'!$J$2:$Q$195,8,0)</f>
        <v>1</v>
      </c>
      <c r="K237" s="155">
        <f t="shared" si="24"/>
        <v>3</v>
      </c>
      <c r="L237" s="86">
        <f t="shared" si="25"/>
        <v>3</v>
      </c>
      <c r="M237" s="159">
        <v>3</v>
      </c>
    </row>
    <row r="238" spans="1:13">
      <c r="A238" s="60" t="s">
        <v>353</v>
      </c>
      <c r="B238" s="86" t="s">
        <v>51</v>
      </c>
      <c r="C238" s="11" t="s">
        <v>3</v>
      </c>
      <c r="D238" s="11">
        <v>16</v>
      </c>
      <c r="E238" s="86" t="str">
        <f t="shared" si="23"/>
        <v>Ville Laakso</v>
      </c>
      <c r="F238" s="84">
        <v>1.1363636363636349</v>
      </c>
      <c r="G238" s="86" t="e">
        <f>VLOOKUP($E238,'Kisa 1'!$C$5:$J$151,8,0)</f>
        <v>#N/A</v>
      </c>
      <c r="H238" s="86">
        <f>VLOOKUP(E238,'Kisa 2'!$C$5:$J$183,8,0)</f>
        <v>1</v>
      </c>
      <c r="I238" s="86">
        <f>VLOOKUP(E238,'Kisa 3'!$B$3:$I$176,8,0)</f>
        <v>1</v>
      </c>
      <c r="J238" s="86">
        <f>VLOOKUP(E238,'Kisa  4'!$J$2:$Q$195,8,0)</f>
        <v>1</v>
      </c>
      <c r="K238" s="155">
        <f t="shared" si="24"/>
        <v>3</v>
      </c>
      <c r="L238" s="86">
        <f t="shared" si="25"/>
        <v>3</v>
      </c>
      <c r="M238" s="159">
        <v>3</v>
      </c>
    </row>
    <row r="239" spans="1:13">
      <c r="A239" s="60" t="s">
        <v>1</v>
      </c>
      <c r="B239" s="86" t="s">
        <v>2</v>
      </c>
      <c r="C239" s="11" t="s">
        <v>3</v>
      </c>
      <c r="D239" s="2">
        <v>10</v>
      </c>
      <c r="E239" s="86" t="str">
        <f t="shared" si="23"/>
        <v>Aapo Liponkoski</v>
      </c>
      <c r="F239" s="84">
        <v>1.4772727272727273</v>
      </c>
      <c r="G239" s="86" t="e">
        <f>VLOOKUP($E239,'Kisa 1'!$C$5:$J$151,8,0)</f>
        <v>#N/A</v>
      </c>
      <c r="H239" s="86">
        <f>VLOOKUP(E239,'Kisa 2'!$C$5:$J$183,8,0)</f>
        <v>1</v>
      </c>
      <c r="I239" s="86" t="e">
        <f>VLOOKUP(E239,'Kisa 3'!$B$3:$I$176,8,0)</f>
        <v>#N/A</v>
      </c>
      <c r="J239" s="86">
        <f>VLOOKUP(E239,'Kisa  4'!$J$2:$Q$195,8,0)</f>
        <v>1</v>
      </c>
      <c r="K239" s="155">
        <f t="shared" si="24"/>
        <v>2</v>
      </c>
      <c r="L239" s="86">
        <f t="shared" si="25"/>
        <v>2</v>
      </c>
      <c r="M239" s="159">
        <v>2</v>
      </c>
    </row>
    <row r="240" spans="1:13">
      <c r="A240" s="60" t="s">
        <v>6</v>
      </c>
      <c r="B240" s="86" t="s">
        <v>8</v>
      </c>
      <c r="C240" s="11" t="s">
        <v>3</v>
      </c>
      <c r="D240" s="2">
        <v>10</v>
      </c>
      <c r="E240" s="86" t="str">
        <f t="shared" si="23"/>
        <v>Akseli Pesu</v>
      </c>
      <c r="F240" s="84">
        <v>1.4772727272727273</v>
      </c>
      <c r="G240" s="86" t="e">
        <f>VLOOKUP($E240,'Kisa 1'!$C$5:$J$151,8,0)</f>
        <v>#N/A</v>
      </c>
      <c r="H240" s="86">
        <f>VLOOKUP(E240,'Kisa 2'!$C$5:$J$183,8,0)</f>
        <v>1</v>
      </c>
      <c r="I240" s="86" t="e">
        <f>VLOOKUP(E240,'Kisa 3'!$B$3:$I$176,8,0)</f>
        <v>#N/A</v>
      </c>
      <c r="J240" s="86">
        <f>VLOOKUP(E240,'Kisa  4'!$J$2:$Q$195,8,0)</f>
        <v>1</v>
      </c>
      <c r="K240" s="155">
        <f t="shared" si="24"/>
        <v>2</v>
      </c>
      <c r="L240" s="86">
        <f t="shared" si="25"/>
        <v>2</v>
      </c>
      <c r="M240" s="159">
        <v>2</v>
      </c>
    </row>
    <row r="241" spans="1:13">
      <c r="A241" s="60" t="s">
        <v>43</v>
      </c>
      <c r="B241" s="86" t="s">
        <v>44</v>
      </c>
      <c r="C241" s="11" t="s">
        <v>3</v>
      </c>
      <c r="D241" s="11">
        <v>45</v>
      </c>
      <c r="E241" s="86" t="str">
        <f t="shared" si="23"/>
        <v>Arto Hokkanen</v>
      </c>
      <c r="F241" s="84">
        <v>1.1590909090909074</v>
      </c>
      <c r="G241" s="86" t="e">
        <f>VLOOKUP($E241,'Kisa 1'!$C$5:$J$151,8,0)</f>
        <v>#N/A</v>
      </c>
      <c r="H241" s="86" t="e">
        <f>VLOOKUP(E241,'Kisa 2'!$C$5:$J$183,8,0)</f>
        <v>#N/A</v>
      </c>
      <c r="I241" s="86">
        <f>VLOOKUP(E241,'Kisa 3'!$B$3:$I$176,8,0)</f>
        <v>1</v>
      </c>
      <c r="J241" s="86">
        <f>VLOOKUP(E241,'Kisa  4'!$J$2:$Q$195,8,0)</f>
        <v>1</v>
      </c>
      <c r="K241" s="155">
        <f t="shared" si="24"/>
        <v>2</v>
      </c>
      <c r="L241" s="86">
        <f t="shared" si="25"/>
        <v>2</v>
      </c>
      <c r="M241" s="159">
        <v>2</v>
      </c>
    </row>
    <row r="242" spans="1:13">
      <c r="A242" s="60" t="s">
        <v>48</v>
      </c>
      <c r="B242" s="86" t="s">
        <v>49</v>
      </c>
      <c r="C242" s="11" t="s">
        <v>3</v>
      </c>
      <c r="D242" s="11">
        <v>21</v>
      </c>
      <c r="E242" s="86" t="str">
        <f t="shared" si="23"/>
        <v>Asko Hämäläinen</v>
      </c>
      <c r="F242" s="89">
        <v>0.99999999999999845</v>
      </c>
      <c r="G242" s="86" t="e">
        <f>VLOOKUP($E242,'Kisa 1'!$C$5:$J$151,8,0)</f>
        <v>#N/A</v>
      </c>
      <c r="H242" s="86" t="e">
        <f>VLOOKUP(E242,'Kisa 2'!$C$5:$J$183,8,0)</f>
        <v>#N/A</v>
      </c>
      <c r="I242" s="86">
        <f>VLOOKUP(E242,'Kisa 3'!$B$3:$I$176,8,0)</f>
        <v>1</v>
      </c>
      <c r="J242" s="86">
        <f>VLOOKUP(E242,'Kisa  4'!$J$2:$Q$195,8,0)</f>
        <v>1</v>
      </c>
      <c r="K242" s="155">
        <f t="shared" si="24"/>
        <v>2</v>
      </c>
      <c r="L242" s="86">
        <f t="shared" si="25"/>
        <v>2</v>
      </c>
      <c r="M242" s="159">
        <v>2</v>
      </c>
    </row>
    <row r="243" spans="1:13">
      <c r="A243" s="60" t="s">
        <v>54</v>
      </c>
      <c r="B243" s="86" t="s">
        <v>55</v>
      </c>
      <c r="C243" s="11" t="s">
        <v>3</v>
      </c>
      <c r="D243" s="11">
        <v>8</v>
      </c>
      <c r="E243" s="86" t="str">
        <f t="shared" si="23"/>
        <v>Eetu Lehtovirta</v>
      </c>
      <c r="F243" s="84">
        <v>1.6363636363636365</v>
      </c>
      <c r="G243" s="86" t="e">
        <f>VLOOKUP($E243,'Kisa 1'!$C$5:$J$151,8,0)</f>
        <v>#N/A</v>
      </c>
      <c r="H243" s="86" t="e">
        <f>VLOOKUP(E243,'Kisa 2'!$C$5:$J$183,8,0)</f>
        <v>#N/A</v>
      </c>
      <c r="I243" s="86">
        <f>VLOOKUP(E243,'Kisa 3'!$B$3:$I$176,8,0)</f>
        <v>1</v>
      </c>
      <c r="J243" s="86">
        <f>VLOOKUP(E243,'Kisa  4'!$J$2:$Q$195,8,0)</f>
        <v>1</v>
      </c>
      <c r="K243" s="155">
        <f t="shared" si="24"/>
        <v>2</v>
      </c>
      <c r="L243" s="86">
        <f t="shared" si="25"/>
        <v>2</v>
      </c>
      <c r="M243" s="159">
        <v>2</v>
      </c>
    </row>
    <row r="244" spans="1:13">
      <c r="A244" s="60" t="s">
        <v>80</v>
      </c>
      <c r="B244" s="86" t="s">
        <v>81</v>
      </c>
      <c r="C244" s="11" t="s">
        <v>3</v>
      </c>
      <c r="D244" s="90"/>
      <c r="E244" s="86" t="str">
        <f t="shared" si="23"/>
        <v>Harri Humppi</v>
      </c>
      <c r="F244" s="84">
        <v>1</v>
      </c>
      <c r="G244" s="86" t="e">
        <f>VLOOKUP($E244,'Kisa 1'!$C$5:$J$151,8,0)</f>
        <v>#N/A</v>
      </c>
      <c r="H244" s="86" t="e">
        <f>VLOOKUP(E244,'Kisa 2'!$C$5:$J$183,8,0)</f>
        <v>#N/A</v>
      </c>
      <c r="I244" s="86">
        <f>VLOOKUP(E244,'Kisa 3'!$B$3:$I$176,8,0)</f>
        <v>1</v>
      </c>
      <c r="J244" s="86">
        <f>VLOOKUP(E244,'Kisa  4'!$J$2:$Q$195,8,0)</f>
        <v>1</v>
      </c>
      <c r="K244" s="155">
        <f t="shared" si="24"/>
        <v>2</v>
      </c>
      <c r="L244" s="86">
        <f t="shared" si="25"/>
        <v>2</v>
      </c>
      <c r="M244" s="159">
        <v>2</v>
      </c>
    </row>
    <row r="245" spans="1:13">
      <c r="A245" s="60" t="s">
        <v>80</v>
      </c>
      <c r="B245" s="86" t="s">
        <v>33</v>
      </c>
      <c r="C245" s="11" t="s">
        <v>3</v>
      </c>
      <c r="D245" s="2">
        <v>45</v>
      </c>
      <c r="E245" s="86" t="str">
        <f t="shared" si="23"/>
        <v>Harri Vehkalahti</v>
      </c>
      <c r="F245" s="84">
        <v>1.1590909090909074</v>
      </c>
      <c r="G245" s="86" t="e">
        <f>VLOOKUP($E245,'Kisa 1'!$C$5:$J$151,8,0)</f>
        <v>#N/A</v>
      </c>
      <c r="H245" s="86">
        <f>VLOOKUP(E245,'Kisa 2'!$C$5:$J$183,8,0)</f>
        <v>1</v>
      </c>
      <c r="I245" s="86">
        <f>VLOOKUP(E245,'Kisa 3'!$B$3:$I$176,8,0)</f>
        <v>1</v>
      </c>
      <c r="J245" s="86" t="e">
        <f>VLOOKUP(E245,'Kisa  4'!$J$2:$Q$195,8,0)</f>
        <v>#N/A</v>
      </c>
      <c r="K245" s="155">
        <f t="shared" si="24"/>
        <v>2</v>
      </c>
      <c r="L245" s="86">
        <f t="shared" si="25"/>
        <v>2</v>
      </c>
      <c r="M245" s="159">
        <v>2</v>
      </c>
    </row>
    <row r="246" spans="1:13">
      <c r="A246" s="60" t="s">
        <v>132</v>
      </c>
      <c r="B246" s="86" t="s">
        <v>125</v>
      </c>
      <c r="C246" s="11" t="s">
        <v>3</v>
      </c>
      <c r="D246" s="11">
        <v>20</v>
      </c>
      <c r="E246" s="86" t="str">
        <f t="shared" si="23"/>
        <v>Joona Leipijärvi</v>
      </c>
      <c r="F246" s="84">
        <v>1.0454545454545441</v>
      </c>
      <c r="G246" s="86">
        <f>VLOOKUP($E246,'Kisa 1'!$C$5:$J$151,8,0)</f>
        <v>1</v>
      </c>
      <c r="H246" s="86">
        <f>VLOOKUP(E246,'Kisa 2'!$C$5:$J$183,8,0)</f>
        <v>1</v>
      </c>
      <c r="I246" s="86" t="e">
        <f>VLOOKUP(E246,'Kisa 3'!$B$3:$I$176,8,0)</f>
        <v>#N/A</v>
      </c>
      <c r="J246" s="86" t="e">
        <f>VLOOKUP(E246,'Kisa  4'!$J$2:$Q$195,8,0)</f>
        <v>#N/A</v>
      </c>
      <c r="K246" s="155">
        <f t="shared" si="24"/>
        <v>2</v>
      </c>
      <c r="L246" s="86">
        <f t="shared" si="25"/>
        <v>2</v>
      </c>
      <c r="M246" s="159">
        <v>2</v>
      </c>
    </row>
    <row r="247" spans="1:13">
      <c r="A247" s="60" t="s">
        <v>136</v>
      </c>
      <c r="B247" s="86" t="s">
        <v>46</v>
      </c>
      <c r="C247" s="11" t="s">
        <v>3</v>
      </c>
      <c r="D247" s="2">
        <v>55</v>
      </c>
      <c r="E247" s="86" t="str">
        <f t="shared" si="23"/>
        <v>Juhani Pitkänen</v>
      </c>
      <c r="F247" s="84">
        <v>1.3409090909090891</v>
      </c>
      <c r="G247" s="86" t="e">
        <f>VLOOKUP($E247,'Kisa 1'!$C$5:$J$151,8,0)</f>
        <v>#N/A</v>
      </c>
      <c r="H247" s="86">
        <f>VLOOKUP(E247,'Kisa 2'!$C$5:$J$183,8,0)</f>
        <v>1</v>
      </c>
      <c r="I247" s="86">
        <f>VLOOKUP(E247,'Kisa 3'!$B$3:$I$176,8,0)</f>
        <v>1</v>
      </c>
      <c r="J247" s="86" t="e">
        <f>VLOOKUP(E247,'Kisa  4'!$J$2:$Q$195,8,0)</f>
        <v>#N/A</v>
      </c>
      <c r="K247" s="155">
        <f t="shared" si="24"/>
        <v>2</v>
      </c>
      <c r="L247" s="86">
        <f t="shared" si="25"/>
        <v>2</v>
      </c>
      <c r="M247" s="159">
        <v>2</v>
      </c>
    </row>
    <row r="248" spans="1:13">
      <c r="A248" s="60" t="s">
        <v>136</v>
      </c>
      <c r="B248" s="86" t="s">
        <v>137</v>
      </c>
      <c r="C248" s="11" t="s">
        <v>3</v>
      </c>
      <c r="D248" s="11">
        <v>21</v>
      </c>
      <c r="E248" s="86" t="str">
        <f t="shared" si="23"/>
        <v>Juhani Viilo</v>
      </c>
      <c r="F248" s="89">
        <v>0.99999999999999845</v>
      </c>
      <c r="G248" s="86" t="e">
        <f>VLOOKUP($E248,'Kisa 1'!$C$5:$J$151,8,0)</f>
        <v>#N/A</v>
      </c>
      <c r="H248" s="86" t="e">
        <f>VLOOKUP(E248,'Kisa 2'!$C$5:$J$183,8,0)</f>
        <v>#N/A</v>
      </c>
      <c r="I248" s="86">
        <f>VLOOKUP(E248,'Kisa 3'!$B$3:$I$176,8,0)</f>
        <v>1</v>
      </c>
      <c r="J248" s="86">
        <f>VLOOKUP(E248,'Kisa  4'!$J$2:$Q$195,8,0)</f>
        <v>1</v>
      </c>
      <c r="K248" s="155">
        <f t="shared" si="24"/>
        <v>2</v>
      </c>
      <c r="L248" s="86">
        <f t="shared" si="25"/>
        <v>2</v>
      </c>
      <c r="M248" s="159">
        <v>2</v>
      </c>
    </row>
    <row r="249" spans="1:13">
      <c r="A249" s="60" t="s">
        <v>138</v>
      </c>
      <c r="B249" s="86" t="s">
        <v>139</v>
      </c>
      <c r="C249" s="11" t="s">
        <v>3</v>
      </c>
      <c r="D249" s="11">
        <v>40</v>
      </c>
      <c r="E249" s="86" t="str">
        <f t="shared" si="23"/>
        <v>Juha-Pekka Helminen</v>
      </c>
      <c r="F249" s="84">
        <v>1.113636363636362</v>
      </c>
      <c r="G249" s="86" t="e">
        <f>VLOOKUP($E249,'Kisa 1'!$C$5:$J$151,8,0)</f>
        <v>#N/A</v>
      </c>
      <c r="H249" s="86">
        <f>VLOOKUP(E249,'Kisa 2'!$C$5:$J$183,8,0)</f>
        <v>1</v>
      </c>
      <c r="I249" s="86">
        <f>VLOOKUP(E249,'Kisa 3'!$B$3:$I$176,8,0)</f>
        <v>1</v>
      </c>
      <c r="J249" s="86" t="e">
        <f>VLOOKUP(E249,'Kisa  4'!$J$2:$Q$195,8,0)</f>
        <v>#N/A</v>
      </c>
      <c r="K249" s="155">
        <f t="shared" si="24"/>
        <v>2</v>
      </c>
      <c r="L249" s="86">
        <f t="shared" si="25"/>
        <v>2</v>
      </c>
      <c r="M249" s="159">
        <v>2</v>
      </c>
    </row>
    <row r="250" spans="1:13">
      <c r="A250" s="60" t="s">
        <v>140</v>
      </c>
      <c r="B250" s="86" t="s">
        <v>63</v>
      </c>
      <c r="C250" s="11" t="s">
        <v>3</v>
      </c>
      <c r="D250" s="11">
        <v>10</v>
      </c>
      <c r="E250" s="86" t="str">
        <f t="shared" si="23"/>
        <v>Juho Filppula</v>
      </c>
      <c r="F250" s="84">
        <v>1.4772727272727273</v>
      </c>
      <c r="G250" s="86" t="e">
        <f>VLOOKUP($E250,'Kisa 1'!$C$5:$J$151,8,0)</f>
        <v>#N/A</v>
      </c>
      <c r="H250" s="86" t="e">
        <f>VLOOKUP(E250,'Kisa 2'!$C$5:$J$183,8,0)</f>
        <v>#N/A</v>
      </c>
      <c r="I250" s="86">
        <f>VLOOKUP(E250,'Kisa 3'!$B$3:$I$176,8,0)</f>
        <v>1</v>
      </c>
      <c r="J250" s="86">
        <f>VLOOKUP(E250,'Kisa  4'!$J$2:$Q$195,8,0)</f>
        <v>1</v>
      </c>
      <c r="K250" s="155">
        <f t="shared" si="24"/>
        <v>2</v>
      </c>
      <c r="L250" s="86">
        <f t="shared" si="25"/>
        <v>2</v>
      </c>
      <c r="M250" s="159">
        <v>2</v>
      </c>
    </row>
    <row r="251" spans="1:13">
      <c r="A251" s="60" t="s">
        <v>154</v>
      </c>
      <c r="B251" s="86" t="s">
        <v>156</v>
      </c>
      <c r="C251" s="11" t="s">
        <v>3</v>
      </c>
      <c r="D251" s="2">
        <v>50</v>
      </c>
      <c r="E251" s="86" t="str">
        <f t="shared" si="23"/>
        <v>Jyri Sistonen</v>
      </c>
      <c r="F251" s="84">
        <v>1.2499999999999982</v>
      </c>
      <c r="G251" s="86" t="e">
        <f>VLOOKUP($E251,'Kisa 1'!$C$5:$J$151,8,0)</f>
        <v>#N/A</v>
      </c>
      <c r="H251" s="86">
        <f>VLOOKUP(E251,'Kisa 2'!$C$5:$J$183,8,0)</f>
        <v>1</v>
      </c>
      <c r="I251" s="86">
        <f>VLOOKUP(E251,'Kisa 3'!$B$3:$I$176,8,0)</f>
        <v>1</v>
      </c>
      <c r="J251" s="86" t="e">
        <f>VLOOKUP(E251,'Kisa  4'!$J$2:$Q$195,8,0)</f>
        <v>#N/A</v>
      </c>
      <c r="K251" s="155">
        <f t="shared" si="24"/>
        <v>2</v>
      </c>
      <c r="L251" s="86">
        <f t="shared" si="25"/>
        <v>2</v>
      </c>
      <c r="M251" s="159">
        <v>2</v>
      </c>
    </row>
    <row r="252" spans="1:13">
      <c r="A252" s="60" t="s">
        <v>157</v>
      </c>
      <c r="B252" s="86" t="s">
        <v>158</v>
      </c>
      <c r="C252" s="11" t="s">
        <v>3</v>
      </c>
      <c r="D252" s="11">
        <v>12</v>
      </c>
      <c r="E252" s="86" t="str">
        <f t="shared" si="23"/>
        <v>Jyry Tukiainen</v>
      </c>
      <c r="F252" s="84">
        <v>1.3181818181818181</v>
      </c>
      <c r="G252" s="86">
        <f>VLOOKUP($E252,'Kisa 1'!$C$5:$J$151,8,0)</f>
        <v>1</v>
      </c>
      <c r="H252" s="86">
        <f>VLOOKUP(E252,'Kisa 2'!$C$5:$J$183,8,0)</f>
        <v>1</v>
      </c>
      <c r="I252" s="86" t="e">
        <f>VLOOKUP(E252,'Kisa 3'!$B$3:$I$176,8,0)</f>
        <v>#N/A</v>
      </c>
      <c r="J252" s="86" t="e">
        <f>VLOOKUP(E252,'Kisa  4'!$J$2:$Q$195,8,0)</f>
        <v>#N/A</v>
      </c>
      <c r="K252" s="155">
        <f t="shared" si="24"/>
        <v>2</v>
      </c>
      <c r="L252" s="86">
        <f t="shared" si="25"/>
        <v>2</v>
      </c>
      <c r="M252" s="159">
        <v>2</v>
      </c>
    </row>
    <row r="253" spans="1:13">
      <c r="A253" s="60" t="s">
        <v>160</v>
      </c>
      <c r="B253" s="86" t="s">
        <v>53</v>
      </c>
      <c r="C253" s="11" t="s">
        <v>3</v>
      </c>
      <c r="D253" s="11">
        <v>60</v>
      </c>
      <c r="E253" s="86" t="str">
        <f t="shared" si="23"/>
        <v>Kai Koskinen</v>
      </c>
      <c r="F253" s="84">
        <v>1.4545454545454524</v>
      </c>
      <c r="G253" s="86" t="e">
        <f>VLOOKUP($E253,'Kisa 1'!$C$5:$J$151,8,0)</f>
        <v>#N/A</v>
      </c>
      <c r="H253" s="86" t="e">
        <f>VLOOKUP(E253,'Kisa 2'!$C$5:$J$183,8,0)</f>
        <v>#N/A</v>
      </c>
      <c r="I253" s="86">
        <f>VLOOKUP(E253,'Kisa 3'!$B$3:$I$176,8,0)</f>
        <v>1</v>
      </c>
      <c r="J253" s="86">
        <f>VLOOKUP(E253,'Kisa  4'!$J$2:$Q$195,8,0)</f>
        <v>1</v>
      </c>
      <c r="K253" s="155">
        <f t="shared" si="24"/>
        <v>2</v>
      </c>
      <c r="L253" s="86">
        <f t="shared" si="25"/>
        <v>2</v>
      </c>
      <c r="M253" s="159">
        <v>2</v>
      </c>
    </row>
    <row r="254" spans="1:13">
      <c r="A254" s="60" t="s">
        <v>166</v>
      </c>
      <c r="B254" s="86" t="s">
        <v>109</v>
      </c>
      <c r="C254" s="11" t="s">
        <v>3</v>
      </c>
      <c r="D254" s="11">
        <v>60</v>
      </c>
      <c r="E254" s="86" t="str">
        <f t="shared" si="23"/>
        <v>Kalle Koivisto</v>
      </c>
      <c r="F254" s="84">
        <v>1.4545454545454524</v>
      </c>
      <c r="G254" s="86" t="e">
        <f>VLOOKUP($E254,'Kisa 1'!$C$5:$J$151,8,0)</f>
        <v>#N/A</v>
      </c>
      <c r="H254" s="86" t="e">
        <f>VLOOKUP(E254,'Kisa 2'!$C$5:$J$183,8,0)</f>
        <v>#N/A</v>
      </c>
      <c r="I254" s="86">
        <f>VLOOKUP(E254,'Kisa 3'!$B$3:$I$176,8,0)</f>
        <v>1</v>
      </c>
      <c r="J254" s="86">
        <f>VLOOKUP(E254,'Kisa  4'!$J$2:$Q$195,8,0)</f>
        <v>1</v>
      </c>
      <c r="K254" s="155">
        <f t="shared" si="24"/>
        <v>2</v>
      </c>
      <c r="L254" s="86">
        <f t="shared" si="25"/>
        <v>2</v>
      </c>
      <c r="M254" s="159">
        <v>2</v>
      </c>
    </row>
    <row r="255" spans="1:13">
      <c r="A255" s="60" t="s">
        <v>168</v>
      </c>
      <c r="B255" s="86" t="s">
        <v>146</v>
      </c>
      <c r="C255" s="11" t="s">
        <v>3</v>
      </c>
      <c r="D255" s="11">
        <v>21</v>
      </c>
      <c r="E255" s="86" t="str">
        <f t="shared" si="23"/>
        <v>KariPekka Seppänen</v>
      </c>
      <c r="F255" s="89">
        <v>0.99999999999999845</v>
      </c>
      <c r="G255" s="86">
        <f>VLOOKUP($E255,'Kisa 1'!$C$5:$J$151,8,0)</f>
        <v>1</v>
      </c>
      <c r="H255" s="86">
        <f>VLOOKUP(E255,'Kisa 2'!$C$5:$J$183,8,0)</f>
        <v>1</v>
      </c>
      <c r="I255" s="86" t="e">
        <f>VLOOKUP(E255,'Kisa 3'!$B$3:$I$176,8,0)</f>
        <v>#N/A</v>
      </c>
      <c r="J255" s="86" t="e">
        <f>VLOOKUP(E255,'Kisa  4'!$J$2:$Q$195,8,0)</f>
        <v>#N/A</v>
      </c>
      <c r="K255" s="155">
        <f t="shared" si="24"/>
        <v>2</v>
      </c>
      <c r="L255" s="86">
        <f t="shared" si="25"/>
        <v>2</v>
      </c>
      <c r="M255" s="159">
        <v>2</v>
      </c>
    </row>
    <row r="256" spans="1:13">
      <c r="A256" s="60" t="s">
        <v>169</v>
      </c>
      <c r="B256" s="86" t="s">
        <v>105</v>
      </c>
      <c r="C256" s="11" t="s">
        <v>3</v>
      </c>
      <c r="D256" s="11">
        <v>10</v>
      </c>
      <c r="E256" s="86" t="str">
        <f t="shared" si="23"/>
        <v>Kasper Joensivu</v>
      </c>
      <c r="F256" s="84">
        <v>1.4772727272727273</v>
      </c>
      <c r="G256" s="86">
        <f>VLOOKUP($E256,'Kisa 1'!$C$5:$J$151,8,0)</f>
        <v>1</v>
      </c>
      <c r="H256" s="86">
        <f>VLOOKUP(E256,'Kisa 2'!$C$5:$J$183,8,0)</f>
        <v>1</v>
      </c>
      <c r="I256" s="86" t="e">
        <f>VLOOKUP(E256,'Kisa 3'!$B$3:$I$176,8,0)</f>
        <v>#N/A</v>
      </c>
      <c r="J256" s="86" t="e">
        <f>VLOOKUP(E256,'Kisa  4'!$J$2:$Q$195,8,0)</f>
        <v>#N/A</v>
      </c>
      <c r="K256" s="155">
        <f t="shared" si="24"/>
        <v>2</v>
      </c>
      <c r="L256" s="86">
        <f t="shared" si="25"/>
        <v>2</v>
      </c>
      <c r="M256" s="159">
        <v>2</v>
      </c>
    </row>
    <row r="257" spans="1:13">
      <c r="A257" s="60" t="s">
        <v>199</v>
      </c>
      <c r="B257" s="86" t="s">
        <v>200</v>
      </c>
      <c r="C257" s="11" t="s">
        <v>3</v>
      </c>
      <c r="D257" s="11">
        <v>14</v>
      </c>
      <c r="E257" s="86" t="str">
        <f t="shared" si="23"/>
        <v>Leevi Keronen</v>
      </c>
      <c r="F257" s="84">
        <v>1.2272727272727253</v>
      </c>
      <c r="G257" s="86" t="e">
        <f>VLOOKUP($E257,'Kisa 1'!$C$5:$J$151,8,0)</f>
        <v>#N/A</v>
      </c>
      <c r="H257" s="86">
        <f>VLOOKUP(E257,'Kisa 2'!$C$5:$J$183,8,0)</f>
        <v>1</v>
      </c>
      <c r="I257" s="86">
        <f>VLOOKUP(E257,'Kisa 3'!$B$3:$I$176,8,0)</f>
        <v>1</v>
      </c>
      <c r="J257" s="86" t="e">
        <f>VLOOKUP(E257,'Kisa  4'!$J$2:$Q$195,8,0)</f>
        <v>#N/A</v>
      </c>
      <c r="K257" s="155">
        <f t="shared" si="24"/>
        <v>2</v>
      </c>
      <c r="L257" s="86">
        <f t="shared" si="25"/>
        <v>2</v>
      </c>
      <c r="M257" s="159">
        <v>2</v>
      </c>
    </row>
    <row r="258" spans="1:13">
      <c r="A258" s="60" t="s">
        <v>222</v>
      </c>
      <c r="B258" s="86" t="s">
        <v>223</v>
      </c>
      <c r="C258" s="11" t="s">
        <v>3</v>
      </c>
      <c r="D258" s="11">
        <v>65</v>
      </c>
      <c r="E258" s="86" t="str">
        <f t="shared" si="23"/>
        <v>Matti Haarajoki</v>
      </c>
      <c r="F258" s="84">
        <v>1.5681818181818161</v>
      </c>
      <c r="G258" s="86" t="e">
        <f>VLOOKUP($E258,'Kisa 1'!$C$5:$J$151,8,0)</f>
        <v>#N/A</v>
      </c>
      <c r="H258" s="86">
        <f>VLOOKUP(E258,'Kisa 2'!$C$5:$J$183,8,0)</f>
        <v>1</v>
      </c>
      <c r="I258" s="86" t="e">
        <f>VLOOKUP(E258,'Kisa 3'!$B$3:$I$176,8,0)</f>
        <v>#N/A</v>
      </c>
      <c r="J258" s="86">
        <f>VLOOKUP(E258,'Kisa  4'!$J$2:$Q$195,8,0)</f>
        <v>1</v>
      </c>
      <c r="K258" s="155">
        <f t="shared" si="24"/>
        <v>2</v>
      </c>
      <c r="L258" s="86">
        <f t="shared" si="25"/>
        <v>2</v>
      </c>
      <c r="M258" s="159">
        <v>2</v>
      </c>
    </row>
    <row r="259" spans="1:13">
      <c r="A259" s="60" t="s">
        <v>228</v>
      </c>
      <c r="B259" s="86" t="s">
        <v>46</v>
      </c>
      <c r="C259" s="11" t="s">
        <v>3</v>
      </c>
      <c r="D259" s="2">
        <v>21</v>
      </c>
      <c r="E259" s="86" t="str">
        <f t="shared" si="23"/>
        <v>Mikko Pitkänen</v>
      </c>
      <c r="F259" s="89">
        <v>0.99999999999999845</v>
      </c>
      <c r="G259" s="86" t="e">
        <f>VLOOKUP($E259,'Kisa 1'!$C$5:$J$151,8,0)</f>
        <v>#N/A</v>
      </c>
      <c r="H259" s="86">
        <f>VLOOKUP(E259,'Kisa 2'!$C$5:$J$183,8,0)</f>
        <v>1</v>
      </c>
      <c r="I259" s="86" t="e">
        <f>VLOOKUP(E259,'Kisa 3'!$B$3:$I$176,8,0)</f>
        <v>#N/A</v>
      </c>
      <c r="J259" s="86">
        <f>VLOOKUP(E259,'Kisa  4'!$J$2:$Q$195,8,0)</f>
        <v>1</v>
      </c>
      <c r="K259" s="155">
        <f t="shared" si="24"/>
        <v>2</v>
      </c>
      <c r="L259" s="86">
        <f t="shared" si="25"/>
        <v>2</v>
      </c>
      <c r="M259" s="159">
        <v>2</v>
      </c>
    </row>
    <row r="260" spans="1:13">
      <c r="A260" s="60" t="s">
        <v>235</v>
      </c>
      <c r="B260" s="86" t="s">
        <v>7</v>
      </c>
      <c r="C260" s="11" t="s">
        <v>3</v>
      </c>
      <c r="D260" s="11">
        <v>10</v>
      </c>
      <c r="E260" s="86" t="str">
        <f t="shared" si="23"/>
        <v>Milo Konttila</v>
      </c>
      <c r="F260" s="84">
        <v>1.4772727272727273</v>
      </c>
      <c r="G260" s="86">
        <f>VLOOKUP($E260,'Kisa 1'!$C$5:$J$151,8,0)</f>
        <v>1</v>
      </c>
      <c r="H260" s="86" t="e">
        <f>VLOOKUP(E260,'Kisa 2'!$C$5:$J$183,8,0)</f>
        <v>#N/A</v>
      </c>
      <c r="I260" s="86" t="e">
        <f>VLOOKUP(E260,'Kisa 3'!$B$3:$I$176,8,0)</f>
        <v>#N/A</v>
      </c>
      <c r="J260" s="86">
        <f>VLOOKUP(E260,'Kisa  4'!$J$2:$Q$195,8,0)</f>
        <v>1</v>
      </c>
      <c r="K260" s="155">
        <f t="shared" si="24"/>
        <v>2</v>
      </c>
      <c r="L260" s="86">
        <f t="shared" si="25"/>
        <v>2</v>
      </c>
      <c r="M260" s="159">
        <v>2</v>
      </c>
    </row>
    <row r="261" spans="1:13">
      <c r="A261" s="60" t="s">
        <v>251</v>
      </c>
      <c r="B261" s="86" t="s">
        <v>99</v>
      </c>
      <c r="C261" s="11" t="s">
        <v>3</v>
      </c>
      <c r="D261" s="11">
        <v>8</v>
      </c>
      <c r="E261" s="86" t="str">
        <f t="shared" si="23"/>
        <v>Olli Kuusisto</v>
      </c>
      <c r="F261" s="84">
        <v>1.6363636363636365</v>
      </c>
      <c r="G261" s="86">
        <f>VLOOKUP($E261,'Kisa 1'!$C$5:$J$151,8,0)</f>
        <v>1</v>
      </c>
      <c r="H261" s="86">
        <f>VLOOKUP(E261,'Kisa 2'!$C$5:$J$183,8,0)</f>
        <v>1</v>
      </c>
      <c r="I261" s="86" t="e">
        <f>VLOOKUP(E261,'Kisa 3'!$B$3:$I$176,8,0)</f>
        <v>#N/A</v>
      </c>
      <c r="J261" s="86" t="e">
        <f>VLOOKUP(E261,'Kisa  4'!$J$2:$Q$195,8,0)</f>
        <v>#N/A</v>
      </c>
      <c r="K261" s="155">
        <f t="shared" si="24"/>
        <v>2</v>
      </c>
      <c r="L261" s="86">
        <f t="shared" si="25"/>
        <v>2</v>
      </c>
      <c r="M261" s="159">
        <v>2</v>
      </c>
    </row>
    <row r="262" spans="1:13">
      <c r="A262" s="60" t="s">
        <v>254</v>
      </c>
      <c r="B262" s="86" t="s">
        <v>143</v>
      </c>
      <c r="C262" s="11" t="s">
        <v>3</v>
      </c>
      <c r="D262" s="11">
        <v>6</v>
      </c>
      <c r="E262" s="86" t="str">
        <f t="shared" ref="E262:E293" si="26">(A262&amp;" "&amp;B262)</f>
        <v>Otso Kallio</v>
      </c>
      <c r="F262" s="84">
        <v>1.8409090909090911</v>
      </c>
      <c r="G262" s="86" t="e">
        <f>VLOOKUP($E262,'Kisa 1'!$C$5:$J$151,8,0)</f>
        <v>#N/A</v>
      </c>
      <c r="H262" s="86">
        <f>VLOOKUP(E262,'Kisa 2'!$C$5:$J$183,8,0)</f>
        <v>1</v>
      </c>
      <c r="I262" s="86" t="e">
        <f>VLOOKUP(E262,'Kisa 3'!$B$3:$I$176,8,0)</f>
        <v>#N/A</v>
      </c>
      <c r="J262" s="86">
        <f>VLOOKUP(E262,'Kisa  4'!$J$2:$Q$195,8,0)</f>
        <v>1</v>
      </c>
      <c r="K262" s="155">
        <f t="shared" ref="K262:K293" si="27">COUNT(G262:J262)</f>
        <v>2</v>
      </c>
      <c r="L262" s="86">
        <f t="shared" ref="L262:L293" si="28">SUMIF(G262:J262,"&lt;&gt;#PUUTTUU!")</f>
        <v>2</v>
      </c>
      <c r="M262" s="159">
        <v>2</v>
      </c>
    </row>
    <row r="263" spans="1:13">
      <c r="A263" s="60" t="s">
        <v>255</v>
      </c>
      <c r="B263" s="86" t="s">
        <v>174</v>
      </c>
      <c r="C263" s="11" t="s">
        <v>3</v>
      </c>
      <c r="D263" s="11">
        <v>40</v>
      </c>
      <c r="E263" s="86" t="str">
        <f t="shared" si="26"/>
        <v>Pasi Kontio</v>
      </c>
      <c r="F263" s="84">
        <v>1.113636363636362</v>
      </c>
      <c r="G263" s="86" t="e">
        <f>VLOOKUP($E263,'Kisa 1'!$C$5:$J$151,8,0)</f>
        <v>#N/A</v>
      </c>
      <c r="H263" s="86" t="e">
        <f>VLOOKUP(E263,'Kisa 2'!$C$5:$J$183,8,0)</f>
        <v>#N/A</v>
      </c>
      <c r="I263" s="86">
        <f>VLOOKUP(E263,'Kisa 3'!$B$3:$I$176,8,0)</f>
        <v>1</v>
      </c>
      <c r="J263" s="86">
        <f>VLOOKUP(E263,'Kisa  4'!$J$2:$Q$195,8,0)</f>
        <v>1</v>
      </c>
      <c r="K263" s="155">
        <f t="shared" si="27"/>
        <v>2</v>
      </c>
      <c r="L263" s="86">
        <f t="shared" si="28"/>
        <v>2</v>
      </c>
      <c r="M263" s="159">
        <v>2</v>
      </c>
    </row>
    <row r="264" spans="1:13">
      <c r="A264" s="60" t="s">
        <v>278</v>
      </c>
      <c r="B264" s="86" t="s">
        <v>279</v>
      </c>
      <c r="C264" s="11" t="s">
        <v>3</v>
      </c>
      <c r="D264" s="11">
        <v>21</v>
      </c>
      <c r="E264" s="86" t="str">
        <f t="shared" si="26"/>
        <v>Robert Amper</v>
      </c>
      <c r="F264" s="89">
        <v>0.99999999999999845</v>
      </c>
      <c r="G264" s="86" t="e">
        <f>VLOOKUP($E264,'Kisa 1'!$C$5:$J$151,8,0)</f>
        <v>#N/A</v>
      </c>
      <c r="H264" s="86">
        <f>VLOOKUP(E264,'Kisa 2'!$C$5:$J$183,8,0)</f>
        <v>1</v>
      </c>
      <c r="I264" s="86" t="e">
        <f>VLOOKUP(E264,'Kisa 3'!$B$3:$I$176,8,0)</f>
        <v>#N/A</v>
      </c>
      <c r="J264" s="86">
        <f>VLOOKUP(E264,'Kisa  4'!$J$2:$Q$195,8,0)</f>
        <v>1</v>
      </c>
      <c r="K264" s="155">
        <f t="shared" si="27"/>
        <v>2</v>
      </c>
      <c r="L264" s="86">
        <f t="shared" si="28"/>
        <v>2</v>
      </c>
      <c r="M264" s="159">
        <v>2</v>
      </c>
    </row>
    <row r="265" spans="1:13">
      <c r="A265" s="60" t="s">
        <v>285</v>
      </c>
      <c r="B265" s="86" t="s">
        <v>287</v>
      </c>
      <c r="C265" s="11" t="s">
        <v>3</v>
      </c>
      <c r="D265" s="11">
        <v>6</v>
      </c>
      <c r="E265" s="86" t="str">
        <f t="shared" si="26"/>
        <v>Sakari Skyttä</v>
      </c>
      <c r="F265" s="84">
        <v>1.8409090909090911</v>
      </c>
      <c r="G265" s="86">
        <f>VLOOKUP($E265,'Kisa 1'!$C$5:$J$151,8,0)</f>
        <v>1</v>
      </c>
      <c r="H265" s="86">
        <f>VLOOKUP(E265,'Kisa 2'!$C$5:$J$183,8,0)</f>
        <v>1</v>
      </c>
      <c r="I265" s="86" t="e">
        <f>VLOOKUP(E265,'Kisa 3'!$B$3:$I$176,8,0)</f>
        <v>#N/A</v>
      </c>
      <c r="J265" s="86" t="e">
        <f>VLOOKUP(E265,'Kisa  4'!$J$2:$Q$195,8,0)</f>
        <v>#N/A</v>
      </c>
      <c r="K265" s="155">
        <f t="shared" si="27"/>
        <v>2</v>
      </c>
      <c r="L265" s="86">
        <f t="shared" si="28"/>
        <v>2</v>
      </c>
      <c r="M265" s="159">
        <v>2</v>
      </c>
    </row>
    <row r="266" spans="1:13">
      <c r="A266" s="60" t="s">
        <v>290</v>
      </c>
      <c r="B266" s="86" t="s">
        <v>22</v>
      </c>
      <c r="C266" s="11" t="s">
        <v>3</v>
      </c>
      <c r="D266" s="11">
        <v>45</v>
      </c>
      <c r="E266" s="86" t="str">
        <f t="shared" si="26"/>
        <v>Sami Mustajoki</v>
      </c>
      <c r="F266" s="84">
        <v>1.1590909090909074</v>
      </c>
      <c r="G266" s="86" t="e">
        <f>VLOOKUP($E266,'Kisa 1'!$C$5:$J$151,8,0)</f>
        <v>#N/A</v>
      </c>
      <c r="H266" s="86" t="e">
        <f>VLOOKUP(E266,'Kisa 2'!$C$5:$J$183,8,0)</f>
        <v>#N/A</v>
      </c>
      <c r="I266" s="86">
        <f>VLOOKUP(E266,'Kisa 3'!$B$3:$I$176,8,0)</f>
        <v>1</v>
      </c>
      <c r="J266" s="86">
        <f>VLOOKUP(E266,'Kisa  4'!$J$2:$Q$195,8,0)</f>
        <v>1</v>
      </c>
      <c r="K266" s="155">
        <f t="shared" si="27"/>
        <v>2</v>
      </c>
      <c r="L266" s="86">
        <f t="shared" si="28"/>
        <v>2</v>
      </c>
      <c r="M266" s="159">
        <v>2</v>
      </c>
    </row>
    <row r="267" spans="1:13">
      <c r="A267" s="60" t="s">
        <v>346</v>
      </c>
      <c r="B267" s="86" t="s">
        <v>348</v>
      </c>
      <c r="C267" s="11" t="s">
        <v>3</v>
      </c>
      <c r="D267" s="11">
        <v>35</v>
      </c>
      <c r="E267" s="86" t="str">
        <f t="shared" si="26"/>
        <v>Vesa Rantanen</v>
      </c>
      <c r="F267" s="84">
        <v>1.0681818181818166</v>
      </c>
      <c r="G267" s="86" t="e">
        <f>VLOOKUP($E267,'Kisa 1'!$C$5:$J$151,8,0)</f>
        <v>#N/A</v>
      </c>
      <c r="H267" s="86" t="e">
        <f>VLOOKUP(E267,'Kisa 2'!$C$5:$J$183,8,0)</f>
        <v>#N/A</v>
      </c>
      <c r="I267" s="86">
        <f>VLOOKUP(E267,'Kisa 3'!$B$3:$I$176,8,0)</f>
        <v>1</v>
      </c>
      <c r="J267" s="86">
        <f>VLOOKUP(E267,'Kisa  4'!$J$2:$Q$195,8,0)</f>
        <v>1</v>
      </c>
      <c r="K267" s="155">
        <f t="shared" si="27"/>
        <v>2</v>
      </c>
      <c r="L267" s="86">
        <f t="shared" si="28"/>
        <v>2</v>
      </c>
      <c r="M267" s="159">
        <v>2</v>
      </c>
    </row>
    <row r="268" spans="1:13">
      <c r="A268" s="60" t="s">
        <v>353</v>
      </c>
      <c r="B268" s="86" t="s">
        <v>177</v>
      </c>
      <c r="C268" s="11" t="s">
        <v>3</v>
      </c>
      <c r="D268" s="11">
        <v>35</v>
      </c>
      <c r="E268" s="86" t="str">
        <f t="shared" si="26"/>
        <v>Ville Nummela</v>
      </c>
      <c r="F268" s="84">
        <v>1.0681818181818166</v>
      </c>
      <c r="G268" s="86">
        <f>VLOOKUP($E268,'Kisa 1'!$C$5:$J$151,8,0)</f>
        <v>1</v>
      </c>
      <c r="H268" s="86">
        <f>VLOOKUP(E268,'Kisa 2'!$C$5:$J$183,8,0)</f>
        <v>1</v>
      </c>
      <c r="I268" s="86" t="e">
        <f>VLOOKUP(E268,'Kisa 3'!$B$3:$I$176,8,0)</f>
        <v>#N/A</v>
      </c>
      <c r="J268" s="86" t="e">
        <f>VLOOKUP(E268,'Kisa  4'!$J$2:$Q$195,8,0)</f>
        <v>#N/A</v>
      </c>
      <c r="K268" s="155">
        <f t="shared" si="27"/>
        <v>2</v>
      </c>
      <c r="L268" s="86">
        <f t="shared" si="28"/>
        <v>2</v>
      </c>
      <c r="M268" s="159">
        <v>2</v>
      </c>
    </row>
    <row r="269" spans="1:13">
      <c r="A269" s="60" t="s">
        <v>1</v>
      </c>
      <c r="B269" s="86" t="s">
        <v>22</v>
      </c>
      <c r="C269" s="11" t="s">
        <v>3</v>
      </c>
      <c r="D269" s="11">
        <v>10</v>
      </c>
      <c r="E269" s="86" t="str">
        <f t="shared" si="26"/>
        <v>Aapo Mustajoki</v>
      </c>
      <c r="F269" s="84">
        <v>1.4772727272727273</v>
      </c>
      <c r="G269" s="86" t="e">
        <f>VLOOKUP($E269,'Kisa 1'!$C$5:$J$151,8,0)</f>
        <v>#N/A</v>
      </c>
      <c r="H269" s="86" t="e">
        <f>VLOOKUP(E269,'Kisa 2'!$C$5:$J$183,8,0)</f>
        <v>#N/A</v>
      </c>
      <c r="I269" s="86" t="e">
        <f>VLOOKUP(E269,'Kisa 3'!$B$3:$I$176,8,0)</f>
        <v>#N/A</v>
      </c>
      <c r="J269" s="86">
        <f>VLOOKUP(E269,'Kisa  4'!$J$2:$Q$195,8,0)</f>
        <v>1</v>
      </c>
      <c r="K269" s="155">
        <f t="shared" si="27"/>
        <v>1</v>
      </c>
      <c r="L269" s="86">
        <f t="shared" si="28"/>
        <v>1</v>
      </c>
      <c r="M269" s="159">
        <v>1</v>
      </c>
    </row>
    <row r="270" spans="1:13">
      <c r="A270" s="60" t="s">
        <v>1296</v>
      </c>
      <c r="B270" s="86" t="s">
        <v>1297</v>
      </c>
      <c r="C270" s="11" t="s">
        <v>3</v>
      </c>
      <c r="D270" s="11">
        <v>21</v>
      </c>
      <c r="E270" s="86" t="str">
        <f t="shared" si="26"/>
        <v>Alexander Lukichev</v>
      </c>
      <c r="F270" s="89">
        <v>0.99999999999999845</v>
      </c>
      <c r="G270" s="86" t="e">
        <f>VLOOKUP($E270,'Kisa 1'!$C$5:$J$151,8,0)</f>
        <v>#N/A</v>
      </c>
      <c r="H270" s="86" t="e">
        <f>VLOOKUP(E270,'Kisa 2'!$C$5:$J$183,8,0)</f>
        <v>#N/A</v>
      </c>
      <c r="I270" s="86" t="e">
        <f>VLOOKUP(E270,'Kisa 3'!$B$3:$I$176,8,0)</f>
        <v>#N/A</v>
      </c>
      <c r="J270" s="86">
        <f>VLOOKUP(E270,'Kisa  4'!$J$2:$Q$195,8,0)</f>
        <v>1</v>
      </c>
      <c r="K270" s="155">
        <f t="shared" si="27"/>
        <v>1</v>
      </c>
      <c r="L270" s="86">
        <f t="shared" si="28"/>
        <v>1</v>
      </c>
      <c r="M270" s="159">
        <v>1</v>
      </c>
    </row>
    <row r="271" spans="1:13">
      <c r="A271" s="60" t="s">
        <v>31</v>
      </c>
      <c r="B271" s="86" t="s">
        <v>33</v>
      </c>
      <c r="C271" s="11" t="s">
        <v>3</v>
      </c>
      <c r="D271" s="11">
        <v>12</v>
      </c>
      <c r="E271" s="86" t="str">
        <f t="shared" si="26"/>
        <v>Anton Vehkalahti</v>
      </c>
      <c r="F271" s="84">
        <v>1.3181818181818181</v>
      </c>
      <c r="G271" s="86" t="e">
        <f>VLOOKUP($E271,'Kisa 1'!$C$5:$J$151,8,0)</f>
        <v>#N/A</v>
      </c>
      <c r="H271" s="86" t="e">
        <f>VLOOKUP(E271,'Kisa 2'!$C$5:$J$183,8,0)</f>
        <v>#N/A</v>
      </c>
      <c r="I271" s="86">
        <f>VLOOKUP(E271,'Kisa 3'!$B$3:$I$176,8,0)</f>
        <v>1</v>
      </c>
      <c r="J271" s="86" t="e">
        <f>VLOOKUP(E271,'Kisa  4'!$J$2:$Q$195,8,0)</f>
        <v>#N/A</v>
      </c>
      <c r="K271" s="155">
        <f t="shared" si="27"/>
        <v>1</v>
      </c>
      <c r="L271" s="86">
        <f t="shared" si="28"/>
        <v>1</v>
      </c>
      <c r="M271" s="159">
        <v>1</v>
      </c>
    </row>
    <row r="272" spans="1:13">
      <c r="A272" s="60" t="s">
        <v>34</v>
      </c>
      <c r="B272" s="86" t="s">
        <v>1145</v>
      </c>
      <c r="C272" s="11" t="s">
        <v>3</v>
      </c>
      <c r="D272" s="11">
        <v>17</v>
      </c>
      <c r="E272" s="86" t="str">
        <f t="shared" si="26"/>
        <v>Antti Kivikko</v>
      </c>
      <c r="F272" s="84">
        <v>1.0909090909090893</v>
      </c>
      <c r="G272" s="86" t="e">
        <f>VLOOKUP($E272,'Kisa 1'!$C$5:$J$151,8,0)</f>
        <v>#N/A</v>
      </c>
      <c r="H272" s="86" t="e">
        <f>VLOOKUP(E272,'Kisa 2'!$C$5:$J$183,8,0)</f>
        <v>#N/A</v>
      </c>
      <c r="I272" s="86" t="e">
        <f>VLOOKUP(E272,'Kisa 3'!$B$3:$I$176,8,0)</f>
        <v>#N/A</v>
      </c>
      <c r="J272" s="86">
        <f>VLOOKUP(E272,'Kisa  4'!$J$2:$Q$195,8,0)</f>
        <v>1</v>
      </c>
      <c r="K272" s="155">
        <f t="shared" si="27"/>
        <v>1</v>
      </c>
      <c r="L272" s="86">
        <f t="shared" si="28"/>
        <v>1</v>
      </c>
      <c r="M272" s="159">
        <v>1</v>
      </c>
    </row>
    <row r="273" spans="1:13">
      <c r="A273" s="60" t="s">
        <v>34</v>
      </c>
      <c r="B273" s="86" t="s">
        <v>37</v>
      </c>
      <c r="C273" s="11" t="s">
        <v>3</v>
      </c>
      <c r="D273" s="11">
        <v>14</v>
      </c>
      <c r="E273" s="86" t="str">
        <f t="shared" si="26"/>
        <v>Antti Rissanen</v>
      </c>
      <c r="F273" s="84">
        <v>1.2272727272727253</v>
      </c>
      <c r="G273" s="86">
        <f>VLOOKUP($E273,'Kisa 1'!$C$5:$J$151,8,0)</f>
        <v>1</v>
      </c>
      <c r="H273" s="86" t="e">
        <f>VLOOKUP(E273,'Kisa 2'!$C$5:$J$183,8,0)</f>
        <v>#N/A</v>
      </c>
      <c r="I273" s="86" t="e">
        <f>VLOOKUP(E273,'Kisa 3'!$B$3:$I$176,8,0)</f>
        <v>#N/A</v>
      </c>
      <c r="J273" s="86" t="e">
        <f>VLOOKUP(E273,'Kisa  4'!$J$2:$Q$195,8,0)</f>
        <v>#N/A</v>
      </c>
      <c r="K273" s="155">
        <f t="shared" si="27"/>
        <v>1</v>
      </c>
      <c r="L273" s="86">
        <f t="shared" si="28"/>
        <v>1</v>
      </c>
      <c r="M273" s="159">
        <v>1</v>
      </c>
    </row>
    <row r="274" spans="1:13">
      <c r="A274" s="60" t="s">
        <v>39</v>
      </c>
      <c r="B274" s="86" t="s">
        <v>40</v>
      </c>
      <c r="C274" s="11" t="s">
        <v>3</v>
      </c>
      <c r="D274" s="11">
        <v>14</v>
      </c>
      <c r="E274" s="86" t="str">
        <f t="shared" si="26"/>
        <v>Antti-Jussi Oksa</v>
      </c>
      <c r="F274" s="84">
        <v>1.2272727272727253</v>
      </c>
      <c r="G274" s="86">
        <f>VLOOKUP($E274,'Kisa 1'!$C$5:$J$151,8,0)</f>
        <v>1</v>
      </c>
      <c r="H274" s="86" t="e">
        <f>VLOOKUP(E274,'Kisa 2'!$C$5:$J$183,8,0)</f>
        <v>#N/A</v>
      </c>
      <c r="I274" s="86" t="e">
        <f>VLOOKUP(E274,'Kisa 3'!$B$3:$I$176,8,0)</f>
        <v>#N/A</v>
      </c>
      <c r="J274" s="86" t="e">
        <f>VLOOKUP(E274,'Kisa  4'!$J$2:$Q$195,8,0)</f>
        <v>#N/A</v>
      </c>
      <c r="K274" s="155">
        <f t="shared" si="27"/>
        <v>1</v>
      </c>
      <c r="L274" s="86">
        <f t="shared" si="28"/>
        <v>1</v>
      </c>
      <c r="M274" s="159">
        <v>1</v>
      </c>
    </row>
    <row r="275" spans="1:13">
      <c r="A275" s="60" t="s">
        <v>41</v>
      </c>
      <c r="B275" s="86" t="s">
        <v>1130</v>
      </c>
      <c r="C275" s="11" t="s">
        <v>3</v>
      </c>
      <c r="D275" s="11">
        <v>45</v>
      </c>
      <c r="E275" s="86" t="str">
        <f t="shared" si="26"/>
        <v>Ari Tanskanen</v>
      </c>
      <c r="F275" s="84">
        <v>1.1590909090909074</v>
      </c>
      <c r="G275" s="86" t="e">
        <f>VLOOKUP($E275,'Kisa 1'!$C$5:$J$151,8,0)</f>
        <v>#N/A</v>
      </c>
      <c r="H275" s="86" t="e">
        <f>VLOOKUP(E275,'Kisa 2'!$C$5:$J$183,8,0)</f>
        <v>#N/A</v>
      </c>
      <c r="I275" s="86" t="e">
        <f>VLOOKUP(E275,'Kisa 3'!$B$3:$I$176,8,0)</f>
        <v>#N/A</v>
      </c>
      <c r="J275" s="86">
        <f>VLOOKUP(E275,'Kisa  4'!$J$2:$Q$195,8,0)</f>
        <v>1</v>
      </c>
      <c r="K275" s="155">
        <f t="shared" si="27"/>
        <v>1</v>
      </c>
      <c r="L275" s="86">
        <f t="shared" si="28"/>
        <v>1</v>
      </c>
      <c r="M275" s="159">
        <v>1</v>
      </c>
    </row>
    <row r="276" spans="1:13">
      <c r="A276" s="60" t="s">
        <v>45</v>
      </c>
      <c r="B276" s="86" t="s">
        <v>46</v>
      </c>
      <c r="C276" s="11" t="s">
        <v>3</v>
      </c>
      <c r="D276" s="2">
        <v>14</v>
      </c>
      <c r="E276" s="86" t="str">
        <f t="shared" si="26"/>
        <v>Arttu Pitkänen</v>
      </c>
      <c r="F276" s="84">
        <v>1.2272727272727253</v>
      </c>
      <c r="G276" s="86" t="e">
        <f>VLOOKUP($E276,'Kisa 1'!$C$5:$J$151,8,0)</f>
        <v>#N/A</v>
      </c>
      <c r="H276" s="86">
        <f>VLOOKUP(E276,'Kisa 2'!$C$5:$J$183,8,0)</f>
        <v>1</v>
      </c>
      <c r="I276" s="86" t="e">
        <f>VLOOKUP(E276,'Kisa 3'!$B$3:$I$176,8,0)</f>
        <v>#N/A</v>
      </c>
      <c r="J276" s="86" t="e">
        <f>VLOOKUP(E276,'Kisa  4'!$J$2:$Q$195,8,0)</f>
        <v>#N/A</v>
      </c>
      <c r="K276" s="155">
        <f t="shared" si="27"/>
        <v>1</v>
      </c>
      <c r="L276" s="86">
        <f t="shared" si="28"/>
        <v>1</v>
      </c>
      <c r="M276" s="159">
        <v>1</v>
      </c>
    </row>
    <row r="277" spans="1:13">
      <c r="A277" s="60" t="s">
        <v>1323</v>
      </c>
      <c r="B277" s="86" t="s">
        <v>1324</v>
      </c>
      <c r="C277" s="11" t="s">
        <v>3</v>
      </c>
      <c r="D277" s="11">
        <v>6</v>
      </c>
      <c r="E277" s="86" t="str">
        <f t="shared" si="26"/>
        <v>Eelis Paju</v>
      </c>
      <c r="F277" s="84">
        <v>1.8409090909090911</v>
      </c>
      <c r="G277" s="86" t="e">
        <f>VLOOKUP($E277,'Kisa 1'!$C$5:$J$151,8,0)</f>
        <v>#N/A</v>
      </c>
      <c r="H277" s="86" t="e">
        <f>VLOOKUP(E277,'Kisa 2'!$C$5:$J$183,8,0)</f>
        <v>#N/A</v>
      </c>
      <c r="I277" s="86" t="e">
        <f>VLOOKUP(E277,'Kisa 3'!$B$3:$I$176,8,0)</f>
        <v>#N/A</v>
      </c>
      <c r="J277" s="86">
        <f>VLOOKUP(E277,'Kisa  4'!$J$2:$Q$195,8,0)</f>
        <v>1</v>
      </c>
      <c r="K277" s="155">
        <f t="shared" si="27"/>
        <v>1</v>
      </c>
      <c r="L277" s="86">
        <f t="shared" si="28"/>
        <v>1</v>
      </c>
      <c r="M277" s="159">
        <v>1</v>
      </c>
    </row>
    <row r="278" spans="1:13">
      <c r="A278" s="60" t="s">
        <v>50</v>
      </c>
      <c r="B278" s="86" t="s">
        <v>51</v>
      </c>
      <c r="C278" s="11" t="s">
        <v>3</v>
      </c>
      <c r="D278" s="2">
        <v>16</v>
      </c>
      <c r="E278" s="86" t="str">
        <f t="shared" si="26"/>
        <v>Eemeli Laakso</v>
      </c>
      <c r="F278" s="84">
        <v>1.1363636363636349</v>
      </c>
      <c r="G278" s="86" t="e">
        <f>VLOOKUP($E278,'Kisa 1'!$C$5:$J$151,8,0)</f>
        <v>#N/A</v>
      </c>
      <c r="H278" s="86">
        <f>VLOOKUP(E278,'Kisa 2'!$C$5:$J$183,8,0)</f>
        <v>1</v>
      </c>
      <c r="I278" s="86" t="e">
        <f>VLOOKUP(E278,'Kisa 3'!$B$3:$I$176,8,0)</f>
        <v>#N/A</v>
      </c>
      <c r="J278" s="86" t="e">
        <f>VLOOKUP(E278,'Kisa  4'!$J$2:$Q$195,8,0)</f>
        <v>#N/A</v>
      </c>
      <c r="K278" s="155">
        <f t="shared" si="27"/>
        <v>1</v>
      </c>
      <c r="L278" s="86">
        <f t="shared" si="28"/>
        <v>1</v>
      </c>
      <c r="M278" s="159">
        <v>1</v>
      </c>
    </row>
    <row r="279" spans="1:13">
      <c r="A279" s="60" t="s">
        <v>80</v>
      </c>
      <c r="B279" s="86" t="s">
        <v>1304</v>
      </c>
      <c r="C279" s="11" t="s">
        <v>3</v>
      </c>
      <c r="D279" s="11">
        <v>40</v>
      </c>
      <c r="E279" s="86" t="str">
        <f t="shared" si="26"/>
        <v>Harri Pajula</v>
      </c>
      <c r="F279" s="84">
        <v>1.113636363636362</v>
      </c>
      <c r="G279" s="86" t="e">
        <f>VLOOKUP($E279,'Kisa 1'!$C$5:$J$151,8,0)</f>
        <v>#N/A</v>
      </c>
      <c r="H279" s="86" t="e">
        <f>VLOOKUP(E279,'Kisa 2'!$C$5:$J$183,8,0)</f>
        <v>#N/A</v>
      </c>
      <c r="I279" s="86" t="e">
        <f>VLOOKUP(E279,'Kisa 3'!$B$3:$I$176,8,0)</f>
        <v>#N/A</v>
      </c>
      <c r="J279" s="86">
        <f>VLOOKUP(E279,'Kisa  4'!$J$2:$Q$195,8,0)</f>
        <v>1</v>
      </c>
      <c r="K279" s="155">
        <f t="shared" si="27"/>
        <v>1</v>
      </c>
      <c r="L279" s="86">
        <f t="shared" si="28"/>
        <v>1</v>
      </c>
      <c r="M279" s="159">
        <v>1</v>
      </c>
    </row>
    <row r="280" spans="1:13">
      <c r="A280" s="60" t="s">
        <v>100</v>
      </c>
      <c r="B280" s="86" t="s">
        <v>23</v>
      </c>
      <c r="C280" s="11" t="s">
        <v>3</v>
      </c>
      <c r="D280" s="5">
        <v>45</v>
      </c>
      <c r="E280" s="86" t="str">
        <f t="shared" si="26"/>
        <v>Ilkka Ruokola</v>
      </c>
      <c r="F280" s="84">
        <v>1.1590909090909074</v>
      </c>
      <c r="G280" s="86" t="e">
        <f>VLOOKUP($E280,'Kisa 1'!$C$5:$J$151,8,0)</f>
        <v>#N/A</v>
      </c>
      <c r="H280" s="86">
        <f>VLOOKUP(E280,'Kisa 2'!$C$5:$J$183,8,0)</f>
        <v>1</v>
      </c>
      <c r="I280" s="86" t="e">
        <f>VLOOKUP(E280,'Kisa 3'!$B$3:$I$176,8,0)</f>
        <v>#N/A</v>
      </c>
      <c r="J280" s="86" t="e">
        <f>VLOOKUP(E280,'Kisa  4'!$J$2:$Q$195,8,0)</f>
        <v>#N/A</v>
      </c>
      <c r="K280" s="155">
        <f t="shared" si="27"/>
        <v>1</v>
      </c>
      <c r="L280" s="86">
        <f t="shared" si="28"/>
        <v>1</v>
      </c>
      <c r="M280" s="159">
        <v>1</v>
      </c>
    </row>
    <row r="281" spans="1:13">
      <c r="A281" s="60" t="s">
        <v>108</v>
      </c>
      <c r="B281" s="86" t="s">
        <v>1309</v>
      </c>
      <c r="C281" s="11" t="s">
        <v>3</v>
      </c>
      <c r="D281" s="11">
        <v>20</v>
      </c>
      <c r="E281" s="86" t="str">
        <f t="shared" si="26"/>
        <v>Jaakko Jutila</v>
      </c>
      <c r="F281" s="84">
        <v>1.0454545454545441</v>
      </c>
      <c r="G281" s="86" t="e">
        <f>VLOOKUP($E281,'Kisa 1'!$C$5:$J$151,8,0)</f>
        <v>#N/A</v>
      </c>
      <c r="H281" s="86" t="e">
        <f>VLOOKUP(E281,'Kisa 2'!$C$5:$J$183,8,0)</f>
        <v>#N/A</v>
      </c>
      <c r="I281" s="86" t="e">
        <f>VLOOKUP(E281,'Kisa 3'!$B$3:$I$176,8,0)</f>
        <v>#N/A</v>
      </c>
      <c r="J281" s="86">
        <f>VLOOKUP(E281,'Kisa  4'!$J$2:$Q$195,8,0)</f>
        <v>1</v>
      </c>
      <c r="K281" s="155">
        <f t="shared" si="27"/>
        <v>1</v>
      </c>
      <c r="L281" s="86">
        <f t="shared" si="28"/>
        <v>1</v>
      </c>
      <c r="M281" s="159">
        <v>1</v>
      </c>
    </row>
    <row r="282" spans="1:13">
      <c r="A282" s="60" t="s">
        <v>114</v>
      </c>
      <c r="B282" s="86" t="s">
        <v>115</v>
      </c>
      <c r="C282" s="11" t="s">
        <v>3</v>
      </c>
      <c r="D282" s="11">
        <v>55</v>
      </c>
      <c r="E282" s="86" t="str">
        <f t="shared" si="26"/>
        <v>Jari Jurvakainen</v>
      </c>
      <c r="F282" s="84">
        <v>1.3409090909090891</v>
      </c>
      <c r="G282" s="86" t="e">
        <f>VLOOKUP($E282,'Kisa 1'!$C$5:$J$151,8,0)</f>
        <v>#N/A</v>
      </c>
      <c r="H282" s="86" t="e">
        <f>VLOOKUP(E282,'Kisa 2'!$C$5:$J$183,8,0)</f>
        <v>#N/A</v>
      </c>
      <c r="I282" s="86">
        <f>VLOOKUP(E282,'Kisa 3'!$B$3:$I$176,8,0)</f>
        <v>1</v>
      </c>
      <c r="J282" s="86" t="e">
        <f>VLOOKUP(E282,'Kisa  4'!$J$2:$Q$195,8,0)</f>
        <v>#N/A</v>
      </c>
      <c r="K282" s="155">
        <f t="shared" si="27"/>
        <v>1</v>
      </c>
      <c r="L282" s="86">
        <f t="shared" si="28"/>
        <v>1</v>
      </c>
      <c r="M282" s="159">
        <v>1</v>
      </c>
    </row>
    <row r="283" spans="1:13">
      <c r="A283" s="60" t="s">
        <v>114</v>
      </c>
      <c r="B283" s="86" t="s">
        <v>1220</v>
      </c>
      <c r="C283" s="11" t="s">
        <v>3</v>
      </c>
      <c r="D283" s="11">
        <v>40</v>
      </c>
      <c r="E283" s="86" t="str">
        <f t="shared" si="26"/>
        <v>Jari Lepo</v>
      </c>
      <c r="F283" s="84">
        <v>1.113636363636362</v>
      </c>
      <c r="G283" s="86" t="e">
        <f>VLOOKUP($E283,'Kisa 1'!$C$5:$J$151,8,0)</f>
        <v>#N/A</v>
      </c>
      <c r="H283" s="86" t="e">
        <f>VLOOKUP(E283,'Kisa 2'!$C$5:$J$183,8,0)</f>
        <v>#N/A</v>
      </c>
      <c r="I283" s="86" t="e">
        <f>VLOOKUP(E283,'Kisa 3'!$B$3:$I$176,8,0)</f>
        <v>#N/A</v>
      </c>
      <c r="J283" s="86">
        <f>VLOOKUP(E283,'Kisa  4'!$J$2:$Q$195,8,0)</f>
        <v>1</v>
      </c>
      <c r="K283" s="155">
        <f t="shared" si="27"/>
        <v>1</v>
      </c>
      <c r="L283" s="86">
        <f t="shared" si="28"/>
        <v>1</v>
      </c>
      <c r="M283" s="159">
        <v>1</v>
      </c>
    </row>
    <row r="284" spans="1:13">
      <c r="A284" s="60" t="s">
        <v>114</v>
      </c>
      <c r="B284" s="86" t="s">
        <v>117</v>
      </c>
      <c r="C284" s="11" t="s">
        <v>3</v>
      </c>
      <c r="D284" s="11">
        <v>50</v>
      </c>
      <c r="E284" s="86" t="str">
        <f t="shared" si="26"/>
        <v>Jari Vahvelainen</v>
      </c>
      <c r="F284" s="84">
        <v>1.2499999999999982</v>
      </c>
      <c r="G284" s="86">
        <f>VLOOKUP($E284,'Kisa 1'!$C$5:$J$151,8,0)</f>
        <v>1</v>
      </c>
      <c r="H284" s="86" t="e">
        <f>VLOOKUP(E284,'Kisa 2'!$C$5:$J$183,8,0)</f>
        <v>#N/A</v>
      </c>
      <c r="I284" s="86" t="e">
        <f>VLOOKUP(E284,'Kisa 3'!$B$3:$I$176,8,0)</f>
        <v>#N/A</v>
      </c>
      <c r="J284" s="86" t="e">
        <f>VLOOKUP(E284,'Kisa  4'!$J$2:$Q$195,8,0)</f>
        <v>#N/A</v>
      </c>
      <c r="K284" s="155">
        <f t="shared" si="27"/>
        <v>1</v>
      </c>
      <c r="L284" s="86">
        <f t="shared" si="28"/>
        <v>1</v>
      </c>
      <c r="M284" s="159">
        <v>1</v>
      </c>
    </row>
    <row r="285" spans="1:13">
      <c r="A285" s="60" t="s">
        <v>129</v>
      </c>
      <c r="B285" s="86" t="s">
        <v>130</v>
      </c>
      <c r="C285" s="11" t="s">
        <v>3</v>
      </c>
      <c r="D285" s="11">
        <v>14</v>
      </c>
      <c r="E285" s="86" t="str">
        <f t="shared" si="26"/>
        <v>Joel Schüle</v>
      </c>
      <c r="F285" s="84">
        <v>1.2272727272727253</v>
      </c>
      <c r="G285" s="86">
        <f>VLOOKUP($E285,'Kisa 1'!$C$5:$J$151,8,0)</f>
        <v>1</v>
      </c>
      <c r="H285" s="86" t="e">
        <f>VLOOKUP(E285,'Kisa 2'!$C$5:$J$183,8,0)</f>
        <v>#N/A</v>
      </c>
      <c r="I285" s="86" t="e">
        <f>VLOOKUP(E285,'Kisa 3'!$B$3:$I$176,8,0)</f>
        <v>#N/A</v>
      </c>
      <c r="J285" s="86" t="e">
        <f>VLOOKUP(E285,'Kisa  4'!$J$2:$Q$195,8,0)</f>
        <v>#N/A</v>
      </c>
      <c r="K285" s="155">
        <f t="shared" si="27"/>
        <v>1</v>
      </c>
      <c r="L285" s="86">
        <f t="shared" si="28"/>
        <v>1</v>
      </c>
      <c r="M285" s="159">
        <v>1</v>
      </c>
    </row>
    <row r="286" spans="1:13">
      <c r="A286" s="60" t="s">
        <v>152</v>
      </c>
      <c r="B286" s="86" t="s">
        <v>1285</v>
      </c>
      <c r="C286" s="11" t="s">
        <v>3</v>
      </c>
      <c r="D286" s="11">
        <v>21</v>
      </c>
      <c r="E286" s="86" t="str">
        <f t="shared" si="26"/>
        <v>Juuso Manninen</v>
      </c>
      <c r="F286" s="89">
        <v>0.99999999999999845</v>
      </c>
      <c r="G286" s="86" t="e">
        <f>VLOOKUP($E286,'Kisa 1'!$C$5:$J$151,8,0)</f>
        <v>#N/A</v>
      </c>
      <c r="H286" s="86" t="e">
        <f>VLOOKUP(E286,'Kisa 2'!$C$5:$J$183,8,0)</f>
        <v>#N/A</v>
      </c>
      <c r="I286" s="86" t="e">
        <f>VLOOKUP(E286,'Kisa 3'!$B$3:$I$176,8,0)</f>
        <v>#N/A</v>
      </c>
      <c r="J286" s="86">
        <f>VLOOKUP(E286,'Kisa  4'!$J$2:$Q$195,8,0)</f>
        <v>1</v>
      </c>
      <c r="K286" s="155">
        <f t="shared" si="27"/>
        <v>1</v>
      </c>
      <c r="L286" s="86">
        <f t="shared" si="28"/>
        <v>1</v>
      </c>
      <c r="M286" s="159">
        <v>1</v>
      </c>
    </row>
    <row r="287" spans="1:13">
      <c r="A287" s="60" t="s">
        <v>154</v>
      </c>
      <c r="B287" s="86" t="s">
        <v>22</v>
      </c>
      <c r="C287" s="11" t="s">
        <v>3</v>
      </c>
      <c r="D287" s="11">
        <v>40</v>
      </c>
      <c r="E287" s="86" t="str">
        <f t="shared" si="26"/>
        <v>Jyri Mustajoki</v>
      </c>
      <c r="F287" s="84">
        <v>1.113636363636362</v>
      </c>
      <c r="G287" s="86" t="e">
        <f>VLOOKUP($E287,'Kisa 1'!$C$5:$J$151,8,0)</f>
        <v>#N/A</v>
      </c>
      <c r="H287" s="86" t="e">
        <f>VLOOKUP(E287,'Kisa 2'!$C$5:$J$183,8,0)</f>
        <v>#N/A</v>
      </c>
      <c r="I287" s="86">
        <f>VLOOKUP(E287,'Kisa 3'!$B$3:$I$176,8,0)</f>
        <v>1</v>
      </c>
      <c r="J287" s="86" t="e">
        <f>VLOOKUP(E287,'Kisa  4'!$J$2:$Q$195,8,0)</f>
        <v>#N/A</v>
      </c>
      <c r="K287" s="155">
        <f t="shared" si="27"/>
        <v>1</v>
      </c>
      <c r="L287" s="86">
        <f t="shared" si="28"/>
        <v>1</v>
      </c>
      <c r="M287" s="159">
        <v>1</v>
      </c>
    </row>
    <row r="288" spans="1:13">
      <c r="A288" s="60" t="s">
        <v>170</v>
      </c>
      <c r="B288" s="86" t="s">
        <v>171</v>
      </c>
      <c r="C288" s="11" t="s">
        <v>3</v>
      </c>
      <c r="D288" s="11">
        <v>12</v>
      </c>
      <c r="E288" s="86" t="str">
        <f t="shared" si="26"/>
        <v>Kasperi Salo</v>
      </c>
      <c r="F288" s="84">
        <v>1.3181818181818181</v>
      </c>
      <c r="G288" s="86">
        <f>VLOOKUP($E288,'Kisa 1'!$C$5:$J$151,8,0)</f>
        <v>1</v>
      </c>
      <c r="H288" s="86" t="e">
        <f>VLOOKUP(E288,'Kisa 2'!$C$5:$J$183,8,0)</f>
        <v>#N/A</v>
      </c>
      <c r="I288" s="86" t="e">
        <f>VLOOKUP(E288,'Kisa 3'!$B$3:$I$176,8,0)</f>
        <v>#N/A</v>
      </c>
      <c r="J288" s="86" t="e">
        <f>VLOOKUP(E288,'Kisa  4'!$J$2:$Q$195,8,0)</f>
        <v>#N/A</v>
      </c>
      <c r="K288" s="155">
        <f t="shared" si="27"/>
        <v>1</v>
      </c>
      <c r="L288" s="86">
        <f t="shared" si="28"/>
        <v>1</v>
      </c>
      <c r="M288" s="159">
        <v>1</v>
      </c>
    </row>
    <row r="289" spans="1:13">
      <c r="A289" s="60" t="s">
        <v>178</v>
      </c>
      <c r="B289" s="86" t="s">
        <v>1282</v>
      </c>
      <c r="C289" s="11" t="s">
        <v>3</v>
      </c>
      <c r="D289" s="11">
        <v>35</v>
      </c>
      <c r="E289" s="86" t="str">
        <f t="shared" si="26"/>
        <v>Keijo Kiema</v>
      </c>
      <c r="F289" s="84">
        <v>1.0681818181818166</v>
      </c>
      <c r="G289" s="86" t="e">
        <f>VLOOKUP($E289,'Kisa 1'!$C$5:$J$151,8,0)</f>
        <v>#N/A</v>
      </c>
      <c r="H289" s="86" t="e">
        <f>VLOOKUP(E289,'Kisa 2'!$C$5:$J$183,8,0)</f>
        <v>#N/A</v>
      </c>
      <c r="I289" s="86" t="e">
        <f>VLOOKUP(E289,'Kisa 3'!$B$3:$I$176,8,0)</f>
        <v>#N/A</v>
      </c>
      <c r="J289" s="86">
        <f>VLOOKUP(E289,'Kisa  4'!$J$2:$Q$195,8,0)</f>
        <v>1</v>
      </c>
      <c r="K289" s="155">
        <f t="shared" si="27"/>
        <v>1</v>
      </c>
      <c r="L289" s="86">
        <f t="shared" si="28"/>
        <v>1</v>
      </c>
      <c r="M289" s="159">
        <v>1</v>
      </c>
    </row>
    <row r="290" spans="1:13">
      <c r="A290" s="60" t="s">
        <v>192</v>
      </c>
      <c r="B290" s="86" t="s">
        <v>193</v>
      </c>
      <c r="C290" s="11" t="s">
        <v>3</v>
      </c>
      <c r="D290" s="11">
        <v>21</v>
      </c>
      <c r="E290" s="86" t="str">
        <f t="shared" si="26"/>
        <v>Lassi Hakala</v>
      </c>
      <c r="F290" s="89">
        <v>0.99999999999999845</v>
      </c>
      <c r="G290" s="86" t="e">
        <f>VLOOKUP($E290,'Kisa 1'!$C$5:$J$151,8,0)</f>
        <v>#N/A</v>
      </c>
      <c r="H290" s="86" t="e">
        <f>VLOOKUP(E290,'Kisa 2'!$C$5:$J$183,8,0)</f>
        <v>#N/A</v>
      </c>
      <c r="I290" s="86">
        <f>VLOOKUP(E290,'Kisa 3'!$B$3:$I$176,8,0)</f>
        <v>1</v>
      </c>
      <c r="J290" s="86" t="e">
        <f>VLOOKUP(E290,'Kisa  4'!$J$2:$Q$195,8,0)</f>
        <v>#N/A</v>
      </c>
      <c r="K290" s="155">
        <f t="shared" si="27"/>
        <v>1</v>
      </c>
      <c r="L290" s="86">
        <f t="shared" si="28"/>
        <v>1</v>
      </c>
      <c r="M290" s="159">
        <v>1</v>
      </c>
    </row>
    <row r="291" spans="1:13">
      <c r="A291" s="60" t="s">
        <v>197</v>
      </c>
      <c r="B291" s="86" t="s">
        <v>1241</v>
      </c>
      <c r="C291" s="11" t="s">
        <v>3</v>
      </c>
      <c r="D291" s="11">
        <v>21</v>
      </c>
      <c r="E291" s="86" t="str">
        <f t="shared" si="26"/>
        <v>Lauri Vuorinen</v>
      </c>
      <c r="F291" s="89">
        <v>0.99999999999999845</v>
      </c>
      <c r="G291" s="86" t="e">
        <f>VLOOKUP($E291,'Kisa 1'!$C$5:$J$151,8,0)</f>
        <v>#N/A</v>
      </c>
      <c r="H291" s="86" t="e">
        <f>VLOOKUP(E291,'Kisa 2'!$C$5:$J$183,8,0)</f>
        <v>#N/A</v>
      </c>
      <c r="I291" s="86" t="e">
        <f>VLOOKUP(E291,'Kisa 3'!$B$3:$I$176,8,0)</f>
        <v>#N/A</v>
      </c>
      <c r="J291" s="86">
        <f>VLOOKUP(E291,'Kisa  4'!$J$2:$Q$195,8,0)</f>
        <v>1</v>
      </c>
      <c r="K291" s="155">
        <f t="shared" si="27"/>
        <v>1</v>
      </c>
      <c r="L291" s="86">
        <f t="shared" si="28"/>
        <v>1</v>
      </c>
      <c r="M291" s="159">
        <v>1</v>
      </c>
    </row>
    <row r="292" spans="1:13">
      <c r="A292" s="60" t="s">
        <v>217</v>
      </c>
      <c r="B292" s="86" t="s">
        <v>37</v>
      </c>
      <c r="C292" s="11" t="s">
        <v>3</v>
      </c>
      <c r="D292" s="11">
        <v>45</v>
      </c>
      <c r="E292" s="86" t="str">
        <f t="shared" si="26"/>
        <v>Markku Rissanen</v>
      </c>
      <c r="F292" s="84">
        <v>1.1590909090909074</v>
      </c>
      <c r="G292" s="86">
        <f>VLOOKUP($E292,'Kisa 1'!$C$5:$J$151,8,0)</f>
        <v>1</v>
      </c>
      <c r="H292" s="86" t="e">
        <f>VLOOKUP(E292,'Kisa 2'!$C$5:$J$183,8,0)</f>
        <v>#N/A</v>
      </c>
      <c r="I292" s="86" t="e">
        <f>VLOOKUP(E292,'Kisa 3'!$B$3:$I$176,8,0)</f>
        <v>#N/A</v>
      </c>
      <c r="J292" s="86" t="e">
        <f>VLOOKUP(E292,'Kisa  4'!$J$2:$Q$195,8,0)</f>
        <v>#N/A</v>
      </c>
      <c r="K292" s="155">
        <f t="shared" si="27"/>
        <v>1</v>
      </c>
      <c r="L292" s="86">
        <f t="shared" si="28"/>
        <v>1</v>
      </c>
      <c r="M292" s="159">
        <v>1</v>
      </c>
    </row>
    <row r="293" spans="1:13">
      <c r="A293" s="60" t="s">
        <v>220</v>
      </c>
      <c r="B293" s="86" t="s">
        <v>221</v>
      </c>
      <c r="C293" s="11" t="s">
        <v>3</v>
      </c>
      <c r="D293" s="90"/>
      <c r="E293" s="86" t="str">
        <f t="shared" si="26"/>
        <v>Matias Mettala</v>
      </c>
      <c r="F293" s="84">
        <v>1</v>
      </c>
      <c r="G293" s="86" t="e">
        <f>VLOOKUP($E293,'Kisa 1'!$C$5:$J$151,8,0)</f>
        <v>#N/A</v>
      </c>
      <c r="H293" s="86" t="e">
        <f>VLOOKUP(E293,'Kisa 2'!$C$5:$J$183,8,0)</f>
        <v>#N/A</v>
      </c>
      <c r="I293" s="86">
        <f>VLOOKUP(E293,'Kisa 3'!$B$3:$I$176,8,0)</f>
        <v>1</v>
      </c>
      <c r="J293" s="86" t="e">
        <f>VLOOKUP(E293,'Kisa  4'!$J$2:$Q$195,8,0)</f>
        <v>#N/A</v>
      </c>
      <c r="K293" s="155">
        <f t="shared" si="27"/>
        <v>1</v>
      </c>
      <c r="L293" s="86">
        <f t="shared" si="28"/>
        <v>1</v>
      </c>
      <c r="M293" s="159">
        <v>1</v>
      </c>
    </row>
    <row r="294" spans="1:13">
      <c r="A294" s="60" t="s">
        <v>228</v>
      </c>
      <c r="B294" s="86" t="s">
        <v>231</v>
      </c>
      <c r="C294" s="11" t="s">
        <v>3</v>
      </c>
      <c r="D294" s="11">
        <v>40</v>
      </c>
      <c r="E294" s="86" t="str">
        <f t="shared" ref="E294:E319" si="29">(A294&amp;" "&amp;B294)</f>
        <v>Mikko Pitkänen40</v>
      </c>
      <c r="F294" s="84">
        <v>1.113636363636362</v>
      </c>
      <c r="G294" s="86" t="e">
        <f>VLOOKUP($E294,'Kisa 1'!$C$5:$J$151,8,0)</f>
        <v>#N/A</v>
      </c>
      <c r="H294" s="86" t="e">
        <f>VLOOKUP(E294,'Kisa 2'!$C$5:$J$183,8,0)</f>
        <v>#N/A</v>
      </c>
      <c r="I294" s="86">
        <f>VLOOKUP(E294,'Kisa 3'!$B$3:$I$176,8,0)</f>
        <v>1</v>
      </c>
      <c r="J294" s="86" t="e">
        <f>VLOOKUP(E294,'Kisa  4'!$J$2:$Q$195,8,0)</f>
        <v>#N/A</v>
      </c>
      <c r="K294" s="155">
        <f t="shared" ref="K294:K319" si="30">COUNT(G294:J294)</f>
        <v>1</v>
      </c>
      <c r="L294" s="86">
        <f t="shared" ref="L294:L319" si="31">SUMIF(G294:J294,"&lt;&gt;#PUUTTUU!")</f>
        <v>1</v>
      </c>
      <c r="M294" s="159">
        <v>1</v>
      </c>
    </row>
    <row r="295" spans="1:13">
      <c r="A295" s="60" t="s">
        <v>228</v>
      </c>
      <c r="B295" s="86" t="s">
        <v>13</v>
      </c>
      <c r="C295" s="11" t="s">
        <v>3</v>
      </c>
      <c r="D295" s="11">
        <v>40</v>
      </c>
      <c r="E295" s="86" t="str">
        <f t="shared" si="29"/>
        <v>Mikko Toivonen</v>
      </c>
      <c r="F295" s="84">
        <v>1.113636363636362</v>
      </c>
      <c r="G295" s="86" t="e">
        <f>VLOOKUP($E295,'Kisa 1'!$C$5:$J$151,8,0)</f>
        <v>#N/A</v>
      </c>
      <c r="H295" s="86">
        <f>VLOOKUP(E295,'Kisa 2'!$C$5:$J$183,8,0)</f>
        <v>1</v>
      </c>
      <c r="I295" s="86" t="e">
        <f>VLOOKUP(E295,'Kisa 3'!$B$3:$I$176,8,0)</f>
        <v>#N/A</v>
      </c>
      <c r="J295" s="86" t="e">
        <f>VLOOKUP(E295,'Kisa  4'!$J$2:$Q$195,8,0)</f>
        <v>#N/A</v>
      </c>
      <c r="K295" s="155">
        <f t="shared" si="30"/>
        <v>1</v>
      </c>
      <c r="L295" s="86">
        <f t="shared" si="31"/>
        <v>1</v>
      </c>
      <c r="M295" s="159">
        <v>1</v>
      </c>
    </row>
    <row r="296" spans="1:13">
      <c r="A296" s="60" t="s">
        <v>228</v>
      </c>
      <c r="B296" s="86" t="s">
        <v>234</v>
      </c>
      <c r="C296" s="11" t="s">
        <v>3</v>
      </c>
      <c r="D296" s="11">
        <v>35</v>
      </c>
      <c r="E296" s="86" t="str">
        <f t="shared" si="29"/>
        <v>Mikko Vainio</v>
      </c>
      <c r="F296" s="84">
        <v>1.0681818181818166</v>
      </c>
      <c r="G296" s="86" t="e">
        <f>VLOOKUP($E296,'Kisa 1'!$C$5:$J$151,8,0)</f>
        <v>#N/A</v>
      </c>
      <c r="H296" s="86">
        <f>VLOOKUP(E296,'Kisa 2'!$C$5:$J$183,8,0)</f>
        <v>1</v>
      </c>
      <c r="I296" s="86" t="e">
        <f>VLOOKUP(E296,'Kisa 3'!$B$3:$I$176,8,0)</f>
        <v>#N/A</v>
      </c>
      <c r="J296" s="86" t="e">
        <f>VLOOKUP(E296,'Kisa  4'!$J$2:$Q$195,8,0)</f>
        <v>#N/A</v>
      </c>
      <c r="K296" s="155">
        <f t="shared" si="30"/>
        <v>1</v>
      </c>
      <c r="L296" s="86">
        <f t="shared" si="31"/>
        <v>1</v>
      </c>
      <c r="M296" s="159">
        <v>1</v>
      </c>
    </row>
    <row r="297" spans="1:13">
      <c r="A297" s="60" t="s">
        <v>254</v>
      </c>
      <c r="B297" s="86" t="s">
        <v>158</v>
      </c>
      <c r="C297" s="11" t="s">
        <v>3</v>
      </c>
      <c r="D297" s="11">
        <v>12</v>
      </c>
      <c r="E297" s="86" t="str">
        <f t="shared" si="29"/>
        <v>Otso Tukiainen</v>
      </c>
      <c r="F297" s="84">
        <v>1.3181818181818181</v>
      </c>
      <c r="G297" s="86">
        <f>VLOOKUP($E297,'Kisa 1'!$C$5:$J$151,8,0)</f>
        <v>1</v>
      </c>
      <c r="H297" s="86" t="e">
        <f>VLOOKUP(E297,'Kisa 2'!$C$5:$J$183,8,0)</f>
        <v>#N/A</v>
      </c>
      <c r="I297" s="86" t="e">
        <f>VLOOKUP(E297,'Kisa 3'!$B$3:$I$176,8,0)</f>
        <v>#N/A</v>
      </c>
      <c r="J297" s="86" t="e">
        <f>VLOOKUP(E297,'Kisa  4'!$J$2:$Q$195,8,0)</f>
        <v>#N/A</v>
      </c>
      <c r="K297" s="155">
        <f t="shared" si="30"/>
        <v>1</v>
      </c>
      <c r="L297" s="86">
        <f t="shared" si="31"/>
        <v>1</v>
      </c>
      <c r="M297" s="159">
        <v>1</v>
      </c>
    </row>
    <row r="298" spans="1:13">
      <c r="A298" s="60" t="s">
        <v>1273</v>
      </c>
      <c r="B298" s="86" t="s">
        <v>1274</v>
      </c>
      <c r="C298" s="11" t="s">
        <v>3</v>
      </c>
      <c r="D298" s="11">
        <v>45</v>
      </c>
      <c r="E298" s="86" t="str">
        <f t="shared" si="29"/>
        <v>Pauli Savela</v>
      </c>
      <c r="F298" s="84">
        <v>1.1590909090909074</v>
      </c>
      <c r="G298" s="86" t="e">
        <f>VLOOKUP($E298,'Kisa 1'!$C$5:$J$151,8,0)</f>
        <v>#N/A</v>
      </c>
      <c r="H298" s="86" t="e">
        <f>VLOOKUP(E298,'Kisa 2'!$C$5:$J$183,8,0)</f>
        <v>#N/A</v>
      </c>
      <c r="I298" s="86" t="e">
        <f>VLOOKUP(E298,'Kisa 3'!$B$3:$I$176,8,0)</f>
        <v>#N/A</v>
      </c>
      <c r="J298" s="86">
        <f>VLOOKUP(E298,'Kisa  4'!$J$2:$Q$195,8,0)</f>
        <v>1</v>
      </c>
      <c r="K298" s="155">
        <f t="shared" si="30"/>
        <v>1</v>
      </c>
      <c r="L298" s="86">
        <f t="shared" si="31"/>
        <v>1</v>
      </c>
      <c r="M298" s="159">
        <v>1</v>
      </c>
    </row>
    <row r="299" spans="1:13">
      <c r="A299" s="60" t="s">
        <v>256</v>
      </c>
      <c r="B299" s="86" t="s">
        <v>258</v>
      </c>
      <c r="C299" s="11" t="s">
        <v>3</v>
      </c>
      <c r="D299" s="11">
        <v>50</v>
      </c>
      <c r="E299" s="86" t="str">
        <f t="shared" si="29"/>
        <v>Pekka Alamäyry</v>
      </c>
      <c r="F299" s="84">
        <v>1.2499999999999982</v>
      </c>
      <c r="G299" s="86" t="e">
        <f>VLOOKUP($E299,'Kisa 1'!$C$5:$J$151,8,0)</f>
        <v>#N/A</v>
      </c>
      <c r="H299" s="86">
        <f>VLOOKUP(E299,'Kisa 2'!$C$5:$J$183,8,0)</f>
        <v>1</v>
      </c>
      <c r="I299" s="86" t="e">
        <f>VLOOKUP(E299,'Kisa 3'!$B$3:$I$176,8,0)</f>
        <v>#N/A</v>
      </c>
      <c r="J299" s="86" t="e">
        <f>VLOOKUP(E299,'Kisa  4'!$J$2:$Q$195,8,0)</f>
        <v>#N/A</v>
      </c>
      <c r="K299" s="155">
        <f t="shared" si="30"/>
        <v>1</v>
      </c>
      <c r="L299" s="86">
        <f t="shared" si="31"/>
        <v>1</v>
      </c>
      <c r="M299" s="159">
        <v>1</v>
      </c>
    </row>
    <row r="300" spans="1:13">
      <c r="A300" s="60" t="s">
        <v>256</v>
      </c>
      <c r="B300" s="86" t="s">
        <v>1224</v>
      </c>
      <c r="C300" s="11" t="s">
        <v>3</v>
      </c>
      <c r="D300" s="11">
        <v>40</v>
      </c>
      <c r="E300" s="86" t="str">
        <f t="shared" si="29"/>
        <v>Pekka Myllykoski</v>
      </c>
      <c r="F300" s="84">
        <v>1.113636363636362</v>
      </c>
      <c r="G300" s="86" t="e">
        <f>VLOOKUP($E300,'Kisa 1'!$C$5:$J$151,8,0)</f>
        <v>#N/A</v>
      </c>
      <c r="H300" s="86" t="e">
        <f>VLOOKUP(E300,'Kisa 2'!$C$5:$J$183,8,0)</f>
        <v>#N/A</v>
      </c>
      <c r="I300" s="86" t="e">
        <f>VLOOKUP(E300,'Kisa 3'!$B$3:$I$176,8,0)</f>
        <v>#N/A</v>
      </c>
      <c r="J300" s="86">
        <f>VLOOKUP(E300,'Kisa  4'!$J$2:$Q$195,8,0)</f>
        <v>1</v>
      </c>
      <c r="K300" s="155">
        <f t="shared" si="30"/>
        <v>1</v>
      </c>
      <c r="L300" s="86">
        <f t="shared" si="31"/>
        <v>1</v>
      </c>
      <c r="M300" s="159">
        <v>1</v>
      </c>
    </row>
    <row r="301" spans="1:13">
      <c r="A301" s="60" t="s">
        <v>1269</v>
      </c>
      <c r="B301" s="86" t="s">
        <v>53</v>
      </c>
      <c r="C301" s="11" t="s">
        <v>3</v>
      </c>
      <c r="D301" s="92"/>
      <c r="E301" s="86" t="str">
        <f t="shared" si="29"/>
        <v>Rami Koskinen</v>
      </c>
      <c r="F301" s="89">
        <v>0.99999999999999845</v>
      </c>
      <c r="G301" s="86" t="e">
        <f>VLOOKUP($E301,'Kisa 1'!$C$5:$J$151,8,0)</f>
        <v>#N/A</v>
      </c>
      <c r="H301" s="86" t="e">
        <f>VLOOKUP(E301,'Kisa 2'!$C$5:$J$183,8,0)</f>
        <v>#N/A</v>
      </c>
      <c r="I301" s="86" t="e">
        <f>VLOOKUP(E301,'Kisa 3'!$B$3:$I$176,8,0)</f>
        <v>#N/A</v>
      </c>
      <c r="J301" s="86">
        <f>VLOOKUP(E301,'Kisa  4'!$J$2:$Q$195,8,0)</f>
        <v>1</v>
      </c>
      <c r="K301" s="155">
        <f t="shared" si="30"/>
        <v>1</v>
      </c>
      <c r="L301" s="86">
        <f t="shared" si="31"/>
        <v>1</v>
      </c>
      <c r="M301" s="159">
        <v>1</v>
      </c>
    </row>
    <row r="302" spans="1:13">
      <c r="A302" s="60" t="s">
        <v>275</v>
      </c>
      <c r="B302" s="86" t="s">
        <v>276</v>
      </c>
      <c r="C302" s="11" t="s">
        <v>3</v>
      </c>
      <c r="D302" s="11">
        <v>40</v>
      </c>
      <c r="E302" s="86" t="str">
        <f t="shared" si="29"/>
        <v>Riku Mettälä</v>
      </c>
      <c r="F302" s="84">
        <v>1.113636363636362</v>
      </c>
      <c r="G302" s="86" t="e">
        <f>VLOOKUP($E302,'Kisa 1'!$C$5:$J$151,8,0)</f>
        <v>#N/A</v>
      </c>
      <c r="H302" s="86" t="e">
        <f>VLOOKUP(E302,'Kisa 2'!$C$5:$J$183,8,0)</f>
        <v>#N/A</v>
      </c>
      <c r="I302" s="86">
        <f>VLOOKUP(E302,'Kisa 3'!$B$3:$I$176,8,0)</f>
        <v>1</v>
      </c>
      <c r="J302" s="86" t="e">
        <f>VLOOKUP(E302,'Kisa  4'!$J$2:$Q$195,8,0)</f>
        <v>#N/A</v>
      </c>
      <c r="K302" s="155">
        <f t="shared" si="30"/>
        <v>1</v>
      </c>
      <c r="L302" s="86">
        <f t="shared" si="31"/>
        <v>1</v>
      </c>
      <c r="M302" s="159">
        <v>1</v>
      </c>
    </row>
    <row r="303" spans="1:13">
      <c r="A303" s="60" t="s">
        <v>285</v>
      </c>
      <c r="B303" s="86" t="s">
        <v>1321</v>
      </c>
      <c r="C303" s="11" t="s">
        <v>3</v>
      </c>
      <c r="D303" s="11">
        <v>35</v>
      </c>
      <c r="E303" s="86" t="str">
        <f t="shared" si="29"/>
        <v>Sakari Jokinen</v>
      </c>
      <c r="F303" s="84">
        <v>1.0681818181818166</v>
      </c>
      <c r="G303" s="86" t="e">
        <f>VLOOKUP($E303,'Kisa 1'!$C$5:$J$151,8,0)</f>
        <v>#N/A</v>
      </c>
      <c r="H303" s="86" t="e">
        <f>VLOOKUP(E303,'Kisa 2'!$C$5:$J$183,8,0)</f>
        <v>#N/A</v>
      </c>
      <c r="I303" s="86" t="e">
        <f>VLOOKUP(E303,'Kisa 3'!$B$3:$I$176,8,0)</f>
        <v>#N/A</v>
      </c>
      <c r="J303" s="86">
        <f>VLOOKUP(E303,'Kisa  4'!$J$2:$Q$195,8,0)</f>
        <v>1</v>
      </c>
      <c r="K303" s="155">
        <f t="shared" si="30"/>
        <v>1</v>
      </c>
      <c r="L303" s="86">
        <f t="shared" si="31"/>
        <v>1</v>
      </c>
      <c r="M303" s="159">
        <v>1</v>
      </c>
    </row>
    <row r="304" spans="1:13">
      <c r="A304" s="60" t="s">
        <v>285</v>
      </c>
      <c r="B304" s="86" t="s">
        <v>1139</v>
      </c>
      <c r="C304" s="11" t="s">
        <v>3</v>
      </c>
      <c r="D304" s="11">
        <v>65</v>
      </c>
      <c r="E304" s="86" t="str">
        <f t="shared" si="29"/>
        <v>Sakari Kohijoki</v>
      </c>
      <c r="F304" s="84">
        <v>1.5681818181818161</v>
      </c>
      <c r="G304" s="86" t="e">
        <f>VLOOKUP($E304,'Kisa 1'!$C$5:$J$151,8,0)</f>
        <v>#N/A</v>
      </c>
      <c r="H304" s="86" t="e">
        <f>VLOOKUP(E304,'Kisa 2'!$C$5:$J$183,8,0)</f>
        <v>#N/A</v>
      </c>
      <c r="I304" s="86" t="e">
        <f>VLOOKUP(E304,'Kisa 3'!$B$3:$I$176,8,0)</f>
        <v>#N/A</v>
      </c>
      <c r="J304" s="86">
        <f>VLOOKUP(E304,'Kisa  4'!$J$2:$Q$195,8,0)</f>
        <v>1</v>
      </c>
      <c r="K304" s="155">
        <f t="shared" si="30"/>
        <v>1</v>
      </c>
      <c r="L304" s="86">
        <f t="shared" si="31"/>
        <v>1</v>
      </c>
      <c r="M304" s="159">
        <v>1</v>
      </c>
    </row>
    <row r="305" spans="1:13">
      <c r="A305" s="60" t="s">
        <v>290</v>
      </c>
      <c r="B305" s="86" t="s">
        <v>2</v>
      </c>
      <c r="C305" s="11" t="s">
        <v>3</v>
      </c>
      <c r="D305" s="11">
        <v>40</v>
      </c>
      <c r="E305" s="86" t="str">
        <f t="shared" si="29"/>
        <v>Sami Liponkoski</v>
      </c>
      <c r="F305" s="84">
        <v>1.113636363636362</v>
      </c>
      <c r="G305" s="86" t="e">
        <f>VLOOKUP($E305,'Kisa 1'!$C$5:$J$151,8,0)</f>
        <v>#N/A</v>
      </c>
      <c r="H305" s="86" t="e">
        <f>VLOOKUP(E305,'Kisa 2'!$C$5:$J$183,8,0)</f>
        <v>#N/A</v>
      </c>
      <c r="I305" s="86" t="e">
        <f>VLOOKUP(E305,'Kisa 3'!$B$3:$I$176,8,0)</f>
        <v>#N/A</v>
      </c>
      <c r="J305" s="86">
        <f>VLOOKUP(E305,'Kisa  4'!$J$2:$Q$195,8,0)</f>
        <v>1</v>
      </c>
      <c r="K305" s="155">
        <f t="shared" si="30"/>
        <v>1</v>
      </c>
      <c r="L305" s="86">
        <f t="shared" si="31"/>
        <v>1</v>
      </c>
      <c r="M305" s="159">
        <v>1</v>
      </c>
    </row>
    <row r="306" spans="1:13">
      <c r="A306" s="60" t="s">
        <v>291</v>
      </c>
      <c r="B306" s="86" t="s">
        <v>1173</v>
      </c>
      <c r="C306" s="11" t="s">
        <v>3</v>
      </c>
      <c r="D306" s="11">
        <v>70</v>
      </c>
      <c r="E306" s="86" t="str">
        <f t="shared" si="29"/>
        <v>Samuli Hakkarainen</v>
      </c>
      <c r="F306" s="84">
        <v>1.6590909090909067</v>
      </c>
      <c r="G306" s="86" t="e">
        <f>VLOOKUP($E306,'Kisa 1'!$C$5:$J$151,8,0)</f>
        <v>#N/A</v>
      </c>
      <c r="H306" s="86" t="e">
        <f>VLOOKUP(E306,'Kisa 2'!$C$5:$J$183,8,0)</f>
        <v>#N/A</v>
      </c>
      <c r="I306" s="86" t="e">
        <f>VLOOKUP(E306,'Kisa 3'!$B$3:$I$176,8,0)</f>
        <v>#N/A</v>
      </c>
      <c r="J306" s="86">
        <f>VLOOKUP(E306,'Kisa  4'!$J$2:$Q$195,8,0)</f>
        <v>1</v>
      </c>
      <c r="K306" s="155">
        <f t="shared" si="30"/>
        <v>1</v>
      </c>
      <c r="L306" s="86">
        <f t="shared" si="31"/>
        <v>1</v>
      </c>
      <c r="M306" s="159">
        <v>1</v>
      </c>
    </row>
    <row r="307" spans="1:13">
      <c r="A307" s="60" t="s">
        <v>291</v>
      </c>
      <c r="B307" s="86" t="s">
        <v>292</v>
      </c>
      <c r="C307" s="11" t="s">
        <v>3</v>
      </c>
      <c r="D307" s="11">
        <v>35</v>
      </c>
      <c r="E307" s="86" t="str">
        <f t="shared" si="29"/>
        <v>Samuli Saarikko</v>
      </c>
      <c r="F307" s="84">
        <v>1.0681818181818166</v>
      </c>
      <c r="G307" s="86">
        <f>VLOOKUP($E307,'Kisa 1'!$C$5:$J$151,8,0)</f>
        <v>1</v>
      </c>
      <c r="H307" s="86" t="e">
        <f>VLOOKUP(E307,'Kisa 2'!$C$5:$J$183,8,0)</f>
        <v>#N/A</v>
      </c>
      <c r="I307" s="86" t="e">
        <f>VLOOKUP(E307,'Kisa 3'!$B$3:$I$176,8,0)</f>
        <v>#N/A</v>
      </c>
      <c r="J307" s="86" t="e">
        <f>VLOOKUP(E307,'Kisa  4'!$J$2:$Q$195,8,0)</f>
        <v>#N/A</v>
      </c>
      <c r="K307" s="155">
        <f t="shared" si="30"/>
        <v>1</v>
      </c>
      <c r="L307" s="86">
        <f t="shared" si="31"/>
        <v>1</v>
      </c>
      <c r="M307" s="159">
        <v>1</v>
      </c>
    </row>
    <row r="308" spans="1:13">
      <c r="A308" s="60" t="s">
        <v>1290</v>
      </c>
      <c r="B308" s="86" t="s">
        <v>1291</v>
      </c>
      <c r="C308" s="11" t="s">
        <v>3</v>
      </c>
      <c r="D308" s="11">
        <v>35</v>
      </c>
      <c r="E308" s="86" t="str">
        <f t="shared" si="29"/>
        <v>Teho Peetsu</v>
      </c>
      <c r="F308" s="84">
        <v>1.0681818181818166</v>
      </c>
      <c r="G308" s="86" t="e">
        <f>VLOOKUP($E308,'Kisa 1'!$C$5:$J$151,8,0)</f>
        <v>#N/A</v>
      </c>
      <c r="H308" s="86" t="e">
        <f>VLOOKUP(E308,'Kisa 2'!$C$5:$J$183,8,0)</f>
        <v>#N/A</v>
      </c>
      <c r="I308" s="86" t="e">
        <f>VLOOKUP(E308,'Kisa 3'!$B$3:$I$176,8,0)</f>
        <v>#N/A</v>
      </c>
      <c r="J308" s="86">
        <f>VLOOKUP(E308,'Kisa  4'!$J$2:$Q$195,8,0)</f>
        <v>1</v>
      </c>
      <c r="K308" s="155">
        <f t="shared" si="30"/>
        <v>1</v>
      </c>
      <c r="L308" s="86">
        <f t="shared" si="31"/>
        <v>1</v>
      </c>
      <c r="M308" s="159">
        <v>1</v>
      </c>
    </row>
    <row r="309" spans="1:13">
      <c r="A309" s="60" t="s">
        <v>319</v>
      </c>
      <c r="B309" s="86" t="s">
        <v>232</v>
      </c>
      <c r="C309" s="11" t="s">
        <v>3</v>
      </c>
      <c r="D309" s="11">
        <v>55</v>
      </c>
      <c r="E309" s="86" t="str">
        <f t="shared" si="29"/>
        <v>Teuvo Saarinen</v>
      </c>
      <c r="F309" s="84">
        <v>1.3409090909090891</v>
      </c>
      <c r="G309" s="86" t="e">
        <f>VLOOKUP($E309,'Kisa 1'!$C$5:$J$151,8,0)</f>
        <v>#N/A</v>
      </c>
      <c r="H309" s="86" t="e">
        <f>VLOOKUP(E309,'Kisa 2'!$C$5:$J$183,8,0)</f>
        <v>#N/A</v>
      </c>
      <c r="I309" s="86">
        <f>VLOOKUP(E309,'Kisa 3'!$B$3:$I$176,8,0)</f>
        <v>1</v>
      </c>
      <c r="J309" s="86" t="e">
        <f>VLOOKUP(E309,'Kisa  4'!$J$2:$Q$195,8,0)</f>
        <v>#N/A</v>
      </c>
      <c r="K309" s="155">
        <f t="shared" si="30"/>
        <v>1</v>
      </c>
      <c r="L309" s="86">
        <f t="shared" si="31"/>
        <v>1</v>
      </c>
      <c r="M309" s="159">
        <v>1</v>
      </c>
    </row>
    <row r="310" spans="1:13">
      <c r="A310" s="60" t="s">
        <v>322</v>
      </c>
      <c r="B310" s="86" t="s">
        <v>22</v>
      </c>
      <c r="C310" s="11" t="s">
        <v>3</v>
      </c>
      <c r="D310" s="11">
        <v>14</v>
      </c>
      <c r="E310" s="86" t="str">
        <f t="shared" si="29"/>
        <v>Tiitus Mustajoki</v>
      </c>
      <c r="F310" s="84">
        <v>1.2272727272727253</v>
      </c>
      <c r="G310" s="86" t="e">
        <f>VLOOKUP($E310,'Kisa 1'!$C$5:$J$151,8,0)</f>
        <v>#N/A</v>
      </c>
      <c r="H310" s="86" t="e">
        <f>VLOOKUP(E310,'Kisa 2'!$C$5:$J$183,8,0)</f>
        <v>#N/A</v>
      </c>
      <c r="I310" s="86">
        <f>VLOOKUP(E310,'Kisa 3'!$B$3:$I$176,8,0)</f>
        <v>1</v>
      </c>
      <c r="J310" s="86" t="e">
        <f>VLOOKUP(E310,'Kisa  4'!$J$2:$Q$195,8,0)</f>
        <v>#N/A</v>
      </c>
      <c r="K310" s="155">
        <f t="shared" si="30"/>
        <v>1</v>
      </c>
      <c r="L310" s="86">
        <f t="shared" si="31"/>
        <v>1</v>
      </c>
      <c r="M310" s="159">
        <v>1</v>
      </c>
    </row>
    <row r="311" spans="1:13">
      <c r="A311" s="60" t="s">
        <v>324</v>
      </c>
      <c r="B311" s="86" t="s">
        <v>200</v>
      </c>
      <c r="C311" s="11" t="s">
        <v>3</v>
      </c>
      <c r="D311" s="11">
        <v>45</v>
      </c>
      <c r="E311" s="86" t="str">
        <f t="shared" si="29"/>
        <v>Tommi Keronen</v>
      </c>
      <c r="F311" s="84">
        <v>1.1590909090909074</v>
      </c>
      <c r="G311" s="86" t="e">
        <f>VLOOKUP($E311,'Kisa 1'!$C$5:$J$151,8,0)</f>
        <v>#N/A</v>
      </c>
      <c r="H311" s="86">
        <f>VLOOKUP(E311,'Kisa 2'!$C$5:$J$183,8,0)</f>
        <v>1</v>
      </c>
      <c r="I311" s="86" t="e">
        <f>VLOOKUP(E311,'Kisa 3'!$B$3:$I$176,8,0)</f>
        <v>#N/A</v>
      </c>
      <c r="J311" s="86" t="e">
        <f>VLOOKUP(E311,'Kisa  4'!$J$2:$Q$195,8,0)</f>
        <v>#N/A</v>
      </c>
      <c r="K311" s="155">
        <f t="shared" si="30"/>
        <v>1</v>
      </c>
      <c r="L311" s="86">
        <f t="shared" si="31"/>
        <v>1</v>
      </c>
      <c r="M311" s="159">
        <v>1</v>
      </c>
    </row>
    <row r="312" spans="1:13">
      <c r="A312" s="60" t="s">
        <v>328</v>
      </c>
      <c r="B312" s="86" t="s">
        <v>207</v>
      </c>
      <c r="C312" s="11" t="s">
        <v>3</v>
      </c>
      <c r="D312" s="11">
        <v>10</v>
      </c>
      <c r="E312" s="86" t="str">
        <f t="shared" si="29"/>
        <v>Totte Välkki</v>
      </c>
      <c r="F312" s="84">
        <v>1.4772727272727273</v>
      </c>
      <c r="G312" s="86">
        <f>VLOOKUP($E312,'Kisa 1'!$C$5:$J$151,8,0)</f>
        <v>1</v>
      </c>
      <c r="H312" s="86" t="e">
        <f>VLOOKUP(E312,'Kisa 2'!$C$5:$J$183,8,0)</f>
        <v>#N/A</v>
      </c>
      <c r="I312" s="86" t="e">
        <f>VLOOKUP(E312,'Kisa 3'!$B$3:$I$176,8,0)</f>
        <v>#N/A</v>
      </c>
      <c r="J312" s="86" t="e">
        <f>VLOOKUP(E312,'Kisa  4'!$J$2:$Q$195,8,0)</f>
        <v>#N/A</v>
      </c>
      <c r="K312" s="155">
        <f t="shared" si="30"/>
        <v>1</v>
      </c>
      <c r="L312" s="86">
        <f t="shared" si="31"/>
        <v>1</v>
      </c>
      <c r="M312" s="159">
        <v>1</v>
      </c>
    </row>
    <row r="313" spans="1:13">
      <c r="A313" s="60" t="s">
        <v>331</v>
      </c>
      <c r="B313" s="86" t="s">
        <v>1173</v>
      </c>
      <c r="C313" s="11" t="s">
        <v>3</v>
      </c>
      <c r="D313" s="11">
        <v>35</v>
      </c>
      <c r="E313" s="86" t="str">
        <f t="shared" si="29"/>
        <v>Tuomas Hakkarainen</v>
      </c>
      <c r="F313" s="84">
        <v>1.0681818181818166</v>
      </c>
      <c r="G313" s="86" t="e">
        <f>VLOOKUP($E313,'Kisa 1'!$C$5:$J$151,8,0)</f>
        <v>#N/A</v>
      </c>
      <c r="H313" s="86" t="e">
        <f>VLOOKUP(E313,'Kisa 2'!$C$5:$J$183,8,0)</f>
        <v>#N/A</v>
      </c>
      <c r="I313" s="86" t="e">
        <f>VLOOKUP(E313,'Kisa 3'!$B$3:$I$176,8,0)</f>
        <v>#N/A</v>
      </c>
      <c r="J313" s="86">
        <f>VLOOKUP(E313,'Kisa  4'!$J$2:$Q$195,8,0)</f>
        <v>1</v>
      </c>
      <c r="K313" s="155">
        <f t="shared" si="30"/>
        <v>1</v>
      </c>
      <c r="L313" s="86">
        <f t="shared" si="31"/>
        <v>1</v>
      </c>
      <c r="M313" s="159">
        <v>1</v>
      </c>
    </row>
    <row r="314" spans="1:13">
      <c r="A314" s="60" t="s">
        <v>340</v>
      </c>
      <c r="B314" s="86" t="s">
        <v>341</v>
      </c>
      <c r="C314" s="11" t="s">
        <v>3</v>
      </c>
      <c r="D314" s="11">
        <v>14</v>
      </c>
      <c r="E314" s="86" t="str">
        <f t="shared" si="29"/>
        <v>Waltter Toiva</v>
      </c>
      <c r="F314" s="84">
        <v>1.2272727272727253</v>
      </c>
      <c r="G314" s="86" t="e">
        <f>VLOOKUP($E314,'Kisa 1'!$C$5:$J$151,8,0)</f>
        <v>#N/A</v>
      </c>
      <c r="H314" s="86" t="e">
        <f>VLOOKUP(E314,'Kisa 2'!$C$5:$J$183,8,0)</f>
        <v>#N/A</v>
      </c>
      <c r="I314" s="86">
        <f>VLOOKUP(E314,'Kisa 3'!$B$3:$I$176,8,0)</f>
        <v>1</v>
      </c>
      <c r="J314" s="86" t="e">
        <f>VLOOKUP(E314,'Kisa  4'!$J$2:$Q$195,8,0)</f>
        <v>#N/A</v>
      </c>
      <c r="K314" s="155">
        <f t="shared" si="30"/>
        <v>1</v>
      </c>
      <c r="L314" s="86">
        <f t="shared" si="31"/>
        <v>1</v>
      </c>
      <c r="M314" s="159">
        <v>1</v>
      </c>
    </row>
    <row r="315" spans="1:13">
      <c r="A315" s="60" t="s">
        <v>342</v>
      </c>
      <c r="B315" s="86" t="s">
        <v>69</v>
      </c>
      <c r="C315" s="11" t="s">
        <v>3</v>
      </c>
      <c r="D315" s="11">
        <v>10</v>
      </c>
      <c r="E315" s="86" t="str">
        <f t="shared" si="29"/>
        <v>Veeti Mähönen</v>
      </c>
      <c r="F315" s="84">
        <v>1.4772727272727273</v>
      </c>
      <c r="G315" s="86" t="e">
        <f>VLOOKUP($E315,'Kisa 1'!$C$5:$J$151,8,0)</f>
        <v>#N/A</v>
      </c>
      <c r="H315" s="86" t="e">
        <f>VLOOKUP(E315,'Kisa 2'!$C$5:$J$183,8,0)</f>
        <v>#N/A</v>
      </c>
      <c r="I315" s="86">
        <f>VLOOKUP(E315,'Kisa 3'!$B$3:$I$176,8,0)</f>
        <v>1</v>
      </c>
      <c r="J315" s="86" t="e">
        <f>VLOOKUP(E315,'Kisa  4'!$J$2:$Q$195,8,0)</f>
        <v>#N/A</v>
      </c>
      <c r="K315" s="155">
        <f t="shared" si="30"/>
        <v>1</v>
      </c>
      <c r="L315" s="86">
        <f t="shared" si="31"/>
        <v>1</v>
      </c>
      <c r="M315" s="159">
        <v>1</v>
      </c>
    </row>
    <row r="316" spans="1:13">
      <c r="A316" s="60" t="s">
        <v>350</v>
      </c>
      <c r="B316" s="86" t="s">
        <v>13</v>
      </c>
      <c r="C316" s="11" t="s">
        <v>3</v>
      </c>
      <c r="D316" s="2">
        <v>14</v>
      </c>
      <c r="E316" s="86" t="str">
        <f t="shared" si="29"/>
        <v>Vilhelm Toivonen</v>
      </c>
      <c r="F316" s="84">
        <v>1.2272727272727253</v>
      </c>
      <c r="G316" s="86" t="e">
        <f>VLOOKUP($E316,'Kisa 1'!$C$5:$J$151,8,0)</f>
        <v>#N/A</v>
      </c>
      <c r="H316" s="86">
        <f>VLOOKUP(E316,'Kisa 2'!$C$5:$J$183,8,0)</f>
        <v>1</v>
      </c>
      <c r="I316" s="86" t="e">
        <f>VLOOKUP(E316,'Kisa 3'!$B$3:$I$176,8,0)</f>
        <v>#N/A</v>
      </c>
      <c r="J316" s="86" t="e">
        <f>VLOOKUP(E316,'Kisa  4'!$J$2:$Q$195,8,0)</f>
        <v>#N/A</v>
      </c>
      <c r="K316" s="155">
        <f t="shared" si="30"/>
        <v>1</v>
      </c>
      <c r="L316" s="86">
        <f t="shared" si="31"/>
        <v>1</v>
      </c>
      <c r="M316" s="159">
        <v>1</v>
      </c>
    </row>
    <row r="317" spans="1:13">
      <c r="A317" s="60" t="s">
        <v>1326</v>
      </c>
      <c r="B317" s="86" t="s">
        <v>1324</v>
      </c>
      <c r="C317" s="11" t="s">
        <v>3</v>
      </c>
      <c r="D317" s="11">
        <v>6</v>
      </c>
      <c r="E317" s="86" t="str">
        <f t="shared" si="29"/>
        <v>Vilho Paju</v>
      </c>
      <c r="F317" s="84">
        <v>1.8409090909090911</v>
      </c>
      <c r="G317" s="86" t="e">
        <f>VLOOKUP($E317,'Kisa 1'!$C$5:$J$151,8,0)</f>
        <v>#N/A</v>
      </c>
      <c r="H317" s="86" t="e">
        <f>VLOOKUP(E317,'Kisa 2'!$C$5:$J$183,8,0)</f>
        <v>#N/A</v>
      </c>
      <c r="I317" s="86" t="e">
        <f>VLOOKUP(E317,'Kisa 3'!$B$3:$I$176,8,0)</f>
        <v>#N/A</v>
      </c>
      <c r="J317" s="86">
        <f>VLOOKUP(E317,'Kisa  4'!$J$2:$Q$195,8,0)</f>
        <v>1</v>
      </c>
      <c r="K317" s="155">
        <f t="shared" si="30"/>
        <v>1</v>
      </c>
      <c r="L317" s="86">
        <f t="shared" si="31"/>
        <v>1</v>
      </c>
      <c r="M317" s="159">
        <v>1</v>
      </c>
    </row>
    <row r="318" spans="1:13">
      <c r="A318" s="60" t="s">
        <v>353</v>
      </c>
      <c r="B318" s="86" t="s">
        <v>53</v>
      </c>
      <c r="C318" s="11" t="s">
        <v>3</v>
      </c>
      <c r="D318" s="11">
        <v>21</v>
      </c>
      <c r="E318" s="86" t="str">
        <f t="shared" si="29"/>
        <v>Ville Koskinen</v>
      </c>
      <c r="F318" s="89">
        <v>0.99999999999999845</v>
      </c>
      <c r="G318" s="86" t="e">
        <f>VLOOKUP($E318,'Kisa 1'!$C$5:$J$151,8,0)</f>
        <v>#N/A</v>
      </c>
      <c r="H318" s="86">
        <f>VLOOKUP(E318,'Kisa 2'!$C$5:$J$183,8,0)</f>
        <v>1</v>
      </c>
      <c r="I318" s="86" t="e">
        <f>VLOOKUP(E318,'Kisa 3'!$B$3:$I$176,8,0)</f>
        <v>#N/A</v>
      </c>
      <c r="J318" s="86" t="e">
        <f>VLOOKUP(E318,'Kisa  4'!$J$2:$Q$195,8,0)</f>
        <v>#N/A</v>
      </c>
      <c r="K318" s="155">
        <f t="shared" si="30"/>
        <v>1</v>
      </c>
      <c r="L318" s="86">
        <f t="shared" si="31"/>
        <v>1</v>
      </c>
      <c r="M318" s="159">
        <v>1</v>
      </c>
    </row>
    <row r="319" spans="1:13">
      <c r="A319" s="60" t="s">
        <v>356</v>
      </c>
      <c r="B319" s="86" t="s">
        <v>57</v>
      </c>
      <c r="C319" s="11" t="s">
        <v>3</v>
      </c>
      <c r="D319" s="11">
        <v>12</v>
      </c>
      <c r="E319" s="86" t="str">
        <f t="shared" si="29"/>
        <v>Visa Salonen</v>
      </c>
      <c r="F319" s="84">
        <v>1.3181818181818181</v>
      </c>
      <c r="G319" s="86">
        <f>VLOOKUP($E319,'Kisa 1'!$C$5:$J$151,8,0)</f>
        <v>1</v>
      </c>
      <c r="H319" s="86" t="e">
        <f>VLOOKUP(E319,'Kisa 2'!$C$5:$J$183,8,0)</f>
        <v>#N/A</v>
      </c>
      <c r="I319" s="86" t="e">
        <f>VLOOKUP(E319,'Kisa 3'!$B$3:$I$176,8,0)</f>
        <v>#N/A</v>
      </c>
      <c r="J319" s="86" t="e">
        <f>VLOOKUP(E319,'Kisa  4'!$J$2:$Q$195,8,0)</f>
        <v>#N/A</v>
      </c>
      <c r="K319" s="155">
        <f t="shared" si="30"/>
        <v>1</v>
      </c>
      <c r="L319" s="86">
        <f t="shared" si="31"/>
        <v>1</v>
      </c>
      <c r="M319" s="159">
        <v>1</v>
      </c>
    </row>
  </sheetData>
  <sortState ref="A133:M319">
    <sortCondition ref="C133:C319"/>
    <sortCondition descending="1" ref="M133:M3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9</vt:i4>
      </vt:variant>
    </vt:vector>
  </HeadingPairs>
  <TitlesOfParts>
    <vt:vector size="9" baseType="lpstr">
      <vt:lpstr>Loppupisteet</vt:lpstr>
      <vt:lpstr>Kisa 1</vt:lpstr>
      <vt:lpstr>Kisa 2</vt:lpstr>
      <vt:lpstr>Kisa 3</vt:lpstr>
      <vt:lpstr>Kisa  4</vt:lpstr>
      <vt:lpstr>yhteenveto laskenta</vt:lpstr>
      <vt:lpstr>TULOS</vt:lpstr>
      <vt:lpstr>..</vt:lpstr>
      <vt:lpstr>....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</dc:creator>
  <cp:lastModifiedBy>Lammikko</cp:lastModifiedBy>
  <dcterms:created xsi:type="dcterms:W3CDTF">2015-01-01T17:29:28Z</dcterms:created>
  <dcterms:modified xsi:type="dcterms:W3CDTF">2015-01-05T07:13:16Z</dcterms:modified>
</cp:coreProperties>
</file>